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AZC 5" sheetId="5" r:id="rId1"/>
    <sheet name="JMJM 4" sheetId="4" r:id="rId2"/>
    <sheet name="LGB 3" sheetId="3" r:id="rId3"/>
    <sheet name="LGB 2" sheetId="2" r:id="rId4"/>
    <sheet name="1 AZC  " sheetId="1" r:id="rId5"/>
  </sheets>
  <definedNames>
    <definedName name="_xlnm.Print_Area" localSheetId="4">'1 AZC  '!$B$1:$N$66</definedName>
    <definedName name="_xlnm.Print_Area" localSheetId="0">'AZC 5'!$B$1:$N$66</definedName>
    <definedName name="_xlnm.Print_Area" localSheetId="1">'JMJM 4'!$B$1:$N$66</definedName>
    <definedName name="_xlnm.Print_Area" localSheetId="3">'LGB 2'!$B$1:$N$66</definedName>
    <definedName name="_xlnm.Print_Area" localSheetId="2">'LGB 3'!$B$1:$N$66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5" l="1"/>
  <c r="F50" i="5" s="1"/>
  <c r="F55" i="5" s="1"/>
  <c r="J43" i="5"/>
  <c r="M43" i="5" s="1"/>
  <c r="M25" i="5"/>
  <c r="M40" i="5" s="1"/>
  <c r="J43" i="4"/>
  <c r="M43" i="4" s="1"/>
  <c r="F48" i="4"/>
  <c r="F50" i="4" s="1"/>
  <c r="F55" i="4" s="1"/>
  <c r="M25" i="4"/>
  <c r="M40" i="4" s="1"/>
  <c r="F48" i="3"/>
  <c r="F50" i="3" s="1"/>
  <c r="F55" i="3" s="1"/>
  <c r="J43" i="3"/>
  <c r="M43" i="3" s="1"/>
  <c r="M25" i="3"/>
  <c r="M40" i="3" s="1"/>
  <c r="M45" i="2"/>
  <c r="M43" i="2"/>
  <c r="M46" i="2" s="1"/>
  <c r="F48" i="2"/>
  <c r="F50" i="2" s="1"/>
  <c r="F55" i="2" s="1"/>
  <c r="J43" i="2"/>
  <c r="M25" i="2"/>
  <c r="M40" i="2" s="1"/>
  <c r="M46" i="4" l="1"/>
  <c r="M9" i="4" s="1"/>
  <c r="B11" i="4" s="1"/>
  <c r="M46" i="5"/>
  <c r="M46" i="3"/>
  <c r="F56" i="2"/>
  <c r="F57" i="2" s="1"/>
  <c r="M9" i="2"/>
  <c r="B11" i="2" s="1"/>
  <c r="F56" i="4" l="1"/>
  <c r="F57" i="4" s="1"/>
  <c r="F56" i="5"/>
  <c r="F57" i="5" s="1"/>
  <c r="M9" i="5"/>
  <c r="B11" i="5" s="1"/>
  <c r="M9" i="3"/>
  <c r="B11" i="3" s="1"/>
  <c r="F56" i="3"/>
  <c r="F57" i="3" s="1"/>
  <c r="M42" i="1" l="1"/>
  <c r="F48" i="1" l="1"/>
  <c r="F50" i="1" s="1"/>
  <c r="F55" i="1" s="1"/>
  <c r="J43" i="1"/>
  <c r="M25" i="1"/>
  <c r="M40" i="1" s="1"/>
  <c r="M46" i="1" s="1"/>
  <c r="F56" i="1" l="1"/>
  <c r="F57" i="1" s="1"/>
  <c r="M9" i="1"/>
  <c r="B11" i="1" s="1"/>
</calcChain>
</file>

<file path=xl/sharedStrings.xml><?xml version="1.0" encoding="utf-8"?>
<sst xmlns="http://schemas.openxmlformats.org/spreadsheetml/2006/main" count="617" uniqueCount="91">
  <si>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</si>
  <si>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</si>
  <si>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</si>
  <si>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</si>
  <si>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</si>
  <si>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</si>
  <si>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</si>
  <si>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</si>
  <si>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</si>
  <si>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                                                                              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</si>
  <si>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</si>
  <si>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</si>
  <si>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</si>
  <si>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</si>
  <si>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</si>
  <si>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</si>
  <si>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</si>
  <si>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</si>
  <si>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</si>
  <si>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</si>
  <si>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</si>
  <si>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</si>
  <si>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</si>
  <si>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</si>
  <si>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</si>
  <si>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</si>
  <si>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</si>
  <si>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</si>
  <si>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</si>
  <si>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</si>
  <si>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</si>
  <si>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</si>
  <si>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</si>
  <si>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 xml:space="preserve">SALTILLO </t>
  </si>
  <si>
    <t xml:space="preserve">AEROPUERTO MTY </t>
  </si>
  <si>
    <t>Km..</t>
  </si>
  <si>
    <t>AEROPUERTO MTY</t>
  </si>
  <si>
    <t>SALTILLO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</si>
  <si>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</si>
  <si>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</si>
  <si>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</si>
  <si>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</si>
  <si>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</si>
  <si>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</si>
  <si>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</si>
  <si>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</si>
  <si>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</si>
  <si>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</si>
  <si>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</si>
  <si>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</si>
  <si>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</si>
  <si>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</si>
  <si>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</si>
  <si>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</si>
  <si>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</si>
  <si>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</si>
  <si>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</si>
  <si>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</si>
  <si>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</si>
  <si>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</si>
  <si>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C.P. ENRIQUE GARCIA GUEDEA </t>
  </si>
  <si>
    <t>ARMANDO ZAMORA CRUZ</t>
  </si>
  <si>
    <t xml:space="preserve"> DIRECTOR DE ADMINISTRACION Y FINANZAS</t>
  </si>
  <si>
    <t xml:space="preserve">AUXILIAR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</si>
  <si>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</si>
  <si>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</si>
  <si>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</si>
  <si>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SEPTIEMBRE </t>
  </si>
  <si>
    <t>SEPTIEMBRE</t>
  </si>
  <si>
    <t>RECOGER Y TRASLADO AL AEROPUESTO DE MONTERREY AL PRESIDENTE DEL INAI (FRANCISCO JAVIER ACUÑA LLAMAS)</t>
  </si>
  <si>
    <t>(TRESMIL CUATROSCIENTOS SESENTA Y OCHO PESOS 00/100 MN)</t>
  </si>
  <si>
    <t>SEMANA NACIONAL DE TRANSPARENCIA 2021 LOS DIAS 26,27 Y 28 SEPTIEMBRE 2021 EN CANCUN.</t>
  </si>
  <si>
    <t xml:space="preserve">4 TAXIS </t>
  </si>
  <si>
    <t xml:space="preserve">MONTERREY </t>
  </si>
  <si>
    <t xml:space="preserve">CANCUN </t>
  </si>
  <si>
    <t>SE DA $$ PARA PAGAR 3 DIAS DE ESTACIOMANIENTO IPARK MTY.</t>
  </si>
  <si>
    <t xml:space="preserve">LUIS GONZALEZ BRISEÑO </t>
  </si>
  <si>
    <t xml:space="preserve">COMISIONADO PRESIDENTE </t>
  </si>
  <si>
    <t>SEMANA NACIONAL DE TRANSPARENCIA 2021 LOS DIAS 29 Y 30  SEPTIEMBRE 2021 EN DURANGO</t>
  </si>
  <si>
    <t xml:space="preserve">DURANGO </t>
  </si>
  <si>
    <t>COMISIONADO</t>
  </si>
  <si>
    <t xml:space="preserve">TRANSITO LOCAL </t>
  </si>
  <si>
    <t>(SIETE MIL OCHOCIENTOS SETENTA Y DOS  PESOS 00/100 MN)</t>
  </si>
  <si>
    <t>(OCHO MIL CINCUENTA Y SEIS  PESOS 00/100 MN)</t>
  </si>
  <si>
    <t xml:space="preserve">JOSE MAUEL JIMENEZ Y MELENDEZ </t>
  </si>
  <si>
    <t>TRASLADO AL COMSIONADO PRESIDENTE A LA SEMANA NACIONAL DE TRANSPARENCIA 2021 LOS DIAS 29 Y 30  SEPTIEMBRE 2021 EN DURANGO</t>
  </si>
  <si>
    <t xml:space="preserve">ARMANDO ZAMORA CRUZ </t>
  </si>
  <si>
    <t>MIL SETESCIENTOS SESENTA PESOS 00/100 MN)</t>
  </si>
  <si>
    <t xml:space="preserve">OCTUBRE </t>
  </si>
  <si>
    <t>(NUEVE MIL TRENTA Y SEIS PESOS 00/100 MN)</t>
  </si>
  <si>
    <t>SEMANA NACIONAL DE TRANSPARENCIA 2021 LOS DIAS 29 SEPTIEMBRE AL 01 OCTUBRE  2021 EN DURANGO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</si>
</sst>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50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5" fillId="0" borderId="0" xfId="1" applyFont="1" applyFill="1" applyAlignment="1">
      <alignment vertic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U12" sqref="U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5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68" t="s">
        <v>5</v>
      </c>
      <c r="L8" s="82" t="s">
        <v>67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1760</v>
      </c>
      <c r="N9" s="85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74">
        <f>$M$9</f>
        <v>1760</v>
      </c>
      <c r="C11" s="75"/>
      <c r="D11" s="76" t="s">
        <v>87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91" t="s">
        <v>85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29</v>
      </c>
      <c r="F16" s="68" t="s">
        <v>5</v>
      </c>
      <c r="G16" s="94" t="s">
        <v>68</v>
      </c>
      <c r="H16" s="82"/>
      <c r="I16" s="68" t="s">
        <v>10</v>
      </c>
      <c r="J16" s="18">
        <v>30</v>
      </c>
      <c r="K16" s="68" t="s">
        <v>11</v>
      </c>
      <c r="L16" s="94" t="s">
        <v>67</v>
      </c>
      <c r="M16" s="82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98" t="s">
        <v>12</v>
      </c>
      <c r="C18" s="99"/>
      <c r="D18" s="19"/>
      <c r="E18" s="100" t="s">
        <v>13</v>
      </c>
      <c r="F18" s="101"/>
      <c r="G18" s="102"/>
      <c r="H18" s="19" t="s">
        <v>14</v>
      </c>
      <c r="I18" s="100" t="s">
        <v>15</v>
      </c>
      <c r="J18" s="102"/>
      <c r="K18" s="19"/>
      <c r="L18" s="100" t="s">
        <v>16</v>
      </c>
      <c r="M18" s="102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95" t="s">
        <v>17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18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18</v>
      </c>
    </row>
    <row r="21" spans="1:25">
      <c r="A21" s="5"/>
      <c r="B21" s="86" t="s">
        <v>19</v>
      </c>
      <c r="C21" s="87"/>
      <c r="D21" s="87"/>
      <c r="E21" s="88"/>
      <c r="F21" s="89" t="s">
        <v>20</v>
      </c>
      <c r="G21" s="87"/>
      <c r="H21" s="87"/>
      <c r="I21" s="88"/>
      <c r="J21" s="89" t="s">
        <v>21</v>
      </c>
      <c r="K21" s="88"/>
      <c r="L21" s="89" t="s">
        <v>22</v>
      </c>
      <c r="M21" s="87"/>
      <c r="N21" s="90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82" t="s">
        <v>25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68" t="s">
        <v>27</v>
      </c>
      <c r="F24" s="108">
        <v>1120</v>
      </c>
      <c r="G24" s="109"/>
      <c r="H24" s="6" t="s">
        <v>28</v>
      </c>
      <c r="I24" s="6"/>
      <c r="J24" s="22"/>
      <c r="K24" s="6"/>
      <c r="L24" s="6"/>
      <c r="M24" s="110"/>
      <c r="N24" s="111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12">
        <v>640</v>
      </c>
      <c r="G25" s="112"/>
      <c r="H25" s="6" t="s">
        <v>29</v>
      </c>
      <c r="I25" s="6"/>
      <c r="J25" s="11"/>
      <c r="K25" s="6" t="s">
        <v>30</v>
      </c>
      <c r="L25" s="6"/>
      <c r="M25" s="113">
        <f>D24*F24+D25*F25</f>
        <v>1760</v>
      </c>
      <c r="N25" s="114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33</v>
      </c>
      <c r="D27" s="82"/>
      <c r="E27" s="82"/>
      <c r="F27" s="68" t="s">
        <v>27</v>
      </c>
      <c r="G27" s="82" t="s">
        <v>79</v>
      </c>
      <c r="H27" s="82"/>
      <c r="I27" s="82"/>
      <c r="J27" s="24"/>
      <c r="K27" s="6" t="s">
        <v>35</v>
      </c>
      <c r="L27" s="6"/>
      <c r="M27" s="118"/>
      <c r="N27" s="119"/>
    </row>
    <row r="28" spans="1:25">
      <c r="A28" s="5"/>
      <c r="B28" s="5" t="s">
        <v>5</v>
      </c>
      <c r="C28" s="82" t="s">
        <v>79</v>
      </c>
      <c r="D28" s="82"/>
      <c r="E28" s="82"/>
      <c r="F28" s="68" t="s">
        <v>27</v>
      </c>
      <c r="G28" s="82" t="s">
        <v>33</v>
      </c>
      <c r="H28" s="82"/>
      <c r="I28" s="82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82"/>
      <c r="D29" s="82"/>
      <c r="E29" s="82"/>
      <c r="F29" s="68" t="s">
        <v>27</v>
      </c>
      <c r="G29" s="82"/>
      <c r="H29" s="82"/>
      <c r="I29" s="82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82"/>
      <c r="D30" s="82"/>
      <c r="E30" s="82"/>
      <c r="F30" s="68" t="s">
        <v>27</v>
      </c>
      <c r="G30" s="82"/>
      <c r="H30" s="82"/>
      <c r="I30" s="82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68" t="s">
        <v>27</v>
      </c>
      <c r="G31" s="106"/>
      <c r="H31" s="106"/>
      <c r="I31" s="106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68" t="s">
        <v>27</v>
      </c>
      <c r="G32" s="82"/>
      <c r="H32" s="82"/>
      <c r="I32" s="82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68" t="s">
        <v>27</v>
      </c>
      <c r="G33" s="106"/>
      <c r="H33" s="106"/>
      <c r="I33" s="106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68" t="s">
        <v>27</v>
      </c>
      <c r="G34" s="82"/>
      <c r="H34" s="82"/>
      <c r="I34" s="82"/>
      <c r="J34" s="24"/>
      <c r="K34" s="6" t="s">
        <v>35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68" t="s">
        <v>27</v>
      </c>
      <c r="G35" s="106"/>
      <c r="H35" s="106"/>
      <c r="I35" s="106"/>
      <c r="J35" s="27"/>
      <c r="K35" s="6" t="s">
        <v>35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68" t="s">
        <v>27</v>
      </c>
      <c r="G36" s="106"/>
      <c r="H36" s="106"/>
      <c r="I36" s="106"/>
      <c r="J36" s="27"/>
      <c r="K36" s="6" t="s">
        <v>35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68" t="s">
        <v>27</v>
      </c>
      <c r="G37" s="106"/>
      <c r="H37" s="106"/>
      <c r="I37" s="106"/>
      <c r="J37" s="27"/>
      <c r="K37" s="6" t="s">
        <v>35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68" t="s">
        <v>27</v>
      </c>
      <c r="G38" s="106"/>
      <c r="H38" s="106"/>
      <c r="I38" s="106"/>
      <c r="J38" s="27"/>
      <c r="K38" s="6" t="s">
        <v>35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68" t="s">
        <v>27</v>
      </c>
      <c r="G39" s="106"/>
      <c r="H39" s="106"/>
      <c r="I39" s="106"/>
      <c r="J39" s="27"/>
      <c r="K39" s="6" t="s">
        <v>35</v>
      </c>
      <c r="L39" s="6"/>
      <c r="M39" s="28"/>
      <c r="N39" s="29"/>
    </row>
    <row r="40" spans="1:18">
      <c r="A40" s="5"/>
      <c r="B40" s="5"/>
      <c r="C40" s="106"/>
      <c r="D40" s="106"/>
      <c r="E40" s="106"/>
      <c r="F40" s="68" t="s">
        <v>27</v>
      </c>
      <c r="G40" s="106"/>
      <c r="H40" s="106"/>
      <c r="I40" s="106"/>
      <c r="J40" s="27"/>
      <c r="K40" s="6" t="s">
        <v>35</v>
      </c>
      <c r="L40" s="73"/>
      <c r="M40" s="121">
        <f>M25</f>
        <v>1760</v>
      </c>
      <c r="N40" s="122"/>
    </row>
    <row r="41" spans="1:18">
      <c r="A41" s="5"/>
      <c r="B41" s="5"/>
      <c r="C41" s="106"/>
      <c r="D41" s="106"/>
      <c r="E41" s="106"/>
      <c r="F41" s="68" t="s">
        <v>27</v>
      </c>
      <c r="G41" s="106"/>
      <c r="H41" s="106"/>
      <c r="I41" s="106"/>
      <c r="J41" s="27"/>
      <c r="K41" s="31"/>
      <c r="L41" s="32" t="s">
        <v>38</v>
      </c>
      <c r="M41" s="123">
        <v>1</v>
      </c>
      <c r="N41" s="124"/>
      <c r="R41" s="4" t="s">
        <v>39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7"/>
      <c r="K42" s="127" t="s">
        <v>40</v>
      </c>
      <c r="L42" s="128"/>
      <c r="M42" s="123"/>
      <c r="N42" s="124"/>
      <c r="P42" s="83"/>
      <c r="Q42" s="83"/>
    </row>
    <row r="43" spans="1:18">
      <c r="A43" s="5"/>
      <c r="B43" s="33"/>
      <c r="C43" s="34" t="s">
        <v>41</v>
      </c>
      <c r="D43" s="35"/>
      <c r="E43" s="35"/>
      <c r="F43" s="35"/>
      <c r="G43" s="36"/>
      <c r="H43" s="80"/>
      <c r="I43" s="80"/>
      <c r="J43" s="37">
        <f>SUM(J27:J42)</f>
        <v>0</v>
      </c>
      <c r="K43" s="38"/>
      <c r="L43" s="70" t="s">
        <v>32</v>
      </c>
      <c r="M43" s="108">
        <f>J43*J44</f>
        <v>0</v>
      </c>
      <c r="N43" s="120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42</v>
      </c>
      <c r="J44" s="42">
        <v>1.6</v>
      </c>
      <c r="K44" s="129" t="s">
        <v>43</v>
      </c>
      <c r="L44" s="130"/>
      <c r="M44" s="108"/>
      <c r="N44" s="120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44</v>
      </c>
      <c r="M45" s="123"/>
      <c r="N45" s="124"/>
      <c r="P45" s="40"/>
      <c r="Q45" s="6"/>
    </row>
    <row r="46" spans="1:18">
      <c r="A46" s="5"/>
      <c r="B46" s="5" t="s">
        <v>45</v>
      </c>
      <c r="C46" s="6"/>
      <c r="D46" s="6"/>
      <c r="E46" s="73"/>
      <c r="F46" s="131">
        <v>0</v>
      </c>
      <c r="G46" s="132"/>
      <c r="H46" s="70"/>
      <c r="I46" s="70"/>
      <c r="J46" s="70"/>
      <c r="K46" s="6" t="s">
        <v>46</v>
      </c>
      <c r="L46" s="73"/>
      <c r="M46" s="84">
        <f>M43+M42+M40+M44+M45</f>
        <v>1760</v>
      </c>
      <c r="N46" s="85"/>
      <c r="O46" s="44"/>
      <c r="P46" s="40"/>
      <c r="Q46" s="11"/>
    </row>
    <row r="47" spans="1:18">
      <c r="A47" s="5"/>
      <c r="B47" s="5" t="s">
        <v>47</v>
      </c>
      <c r="C47" s="6"/>
      <c r="D47" s="6"/>
      <c r="E47" s="73"/>
      <c r="F47" s="125">
        <v>0</v>
      </c>
      <c r="G47" s="126"/>
      <c r="H47" s="70"/>
      <c r="I47" s="70"/>
      <c r="J47" s="70"/>
      <c r="K47" s="6" t="s">
        <v>48</v>
      </c>
      <c r="L47" s="73"/>
      <c r="M47" s="84"/>
      <c r="N47" s="85"/>
      <c r="P47" s="40"/>
      <c r="Q47" s="11"/>
    </row>
    <row r="48" spans="1:18">
      <c r="A48" s="5"/>
      <c r="B48" s="5" t="s">
        <v>49</v>
      </c>
      <c r="C48" s="6"/>
      <c r="D48" s="6"/>
      <c r="E48" s="73"/>
      <c r="F48" s="135">
        <f>SUM(F46:G47)</f>
        <v>0</v>
      </c>
      <c r="G48" s="136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50</v>
      </c>
      <c r="C49" s="6"/>
      <c r="D49" s="6"/>
      <c r="E49" s="73"/>
      <c r="F49" s="125">
        <v>0</v>
      </c>
      <c r="G49" s="126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49</v>
      </c>
      <c r="C50" s="6"/>
      <c r="D50" s="6"/>
      <c r="E50" s="73"/>
      <c r="F50" s="135">
        <f>SUM(F48:G49)</f>
        <v>0</v>
      </c>
      <c r="G50" s="136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1">
        <v>0</v>
      </c>
      <c r="G51" s="132"/>
      <c r="H51" s="6"/>
      <c r="I51" s="48" t="s">
        <v>51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52</v>
      </c>
      <c r="C52" s="6"/>
      <c r="D52" s="6"/>
      <c r="E52" s="73"/>
      <c r="F52" s="125">
        <v>0</v>
      </c>
      <c r="G52" s="126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44</v>
      </c>
      <c r="C53" s="6"/>
      <c r="D53" s="6"/>
      <c r="E53" s="73" t="s">
        <v>53</v>
      </c>
      <c r="F53" s="125">
        <v>0</v>
      </c>
      <c r="G53" s="126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54</v>
      </c>
      <c r="C54" s="6"/>
      <c r="D54" s="6"/>
      <c r="E54" s="73"/>
      <c r="F54" s="125">
        <v>0</v>
      </c>
      <c r="G54" s="126"/>
      <c r="H54" s="54"/>
      <c r="I54" s="50"/>
      <c r="J54" s="51"/>
      <c r="K54" s="51"/>
      <c r="L54" s="51"/>
      <c r="M54" s="51"/>
      <c r="N54" s="52"/>
      <c r="P54" s="83"/>
      <c r="Q54" s="83"/>
    </row>
    <row r="55" spans="1:17">
      <c r="A55" s="5"/>
      <c r="B55" s="5" t="s">
        <v>48</v>
      </c>
      <c r="C55" s="6"/>
      <c r="D55" s="6"/>
      <c r="E55" s="73"/>
      <c r="F55" s="137">
        <f>SUM(F50:G54)</f>
        <v>0</v>
      </c>
      <c r="G55" s="138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55</v>
      </c>
      <c r="C56" s="6"/>
      <c r="D56" s="6"/>
      <c r="E56" s="73"/>
      <c r="F56" s="139">
        <f>+M46-F55</f>
        <v>1760</v>
      </c>
      <c r="G56" s="140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49</v>
      </c>
      <c r="C57" s="26"/>
      <c r="D57" s="26"/>
      <c r="E57" s="58"/>
      <c r="F57" s="141">
        <f>+F55+F56</f>
        <v>1760</v>
      </c>
      <c r="G57" s="142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98" t="s">
        <v>56</v>
      </c>
      <c r="C58" s="83"/>
      <c r="D58" s="83"/>
      <c r="E58" s="83"/>
      <c r="F58" s="83"/>
      <c r="G58" s="83"/>
      <c r="H58" s="6"/>
      <c r="I58" s="133" t="s">
        <v>57</v>
      </c>
      <c r="J58" s="133"/>
      <c r="K58" s="133"/>
      <c r="L58" s="133"/>
      <c r="M58" s="133"/>
      <c r="N58" s="134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58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40"/>
      <c r="Q60" s="11" t="s">
        <v>59</v>
      </c>
    </row>
    <row r="61" spans="1:17" ht="16.5" customHeight="1">
      <c r="A61" s="5"/>
      <c r="B61" s="145" t="s">
        <v>60</v>
      </c>
      <c r="C61" s="82"/>
      <c r="D61" s="82"/>
      <c r="E61" s="82"/>
      <c r="F61" s="82"/>
      <c r="G61" s="82"/>
      <c r="H61" s="6"/>
      <c r="I61" s="82" t="s">
        <v>86</v>
      </c>
      <c r="J61" s="82"/>
      <c r="K61" s="82"/>
      <c r="L61" s="82"/>
      <c r="M61" s="82"/>
      <c r="N61" s="146"/>
      <c r="O61" s="6"/>
      <c r="P61" s="40"/>
      <c r="Q61" s="11"/>
    </row>
    <row r="62" spans="1:17">
      <c r="A62" s="5"/>
      <c r="B62" s="98" t="s">
        <v>58</v>
      </c>
      <c r="C62" s="83"/>
      <c r="D62" s="83"/>
      <c r="E62" s="83"/>
      <c r="F62" s="83"/>
      <c r="G62" s="83"/>
      <c r="H62" s="6"/>
      <c r="I62" s="83" t="s">
        <v>58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7" t="s">
        <v>62</v>
      </c>
      <c r="C63" s="148"/>
      <c r="D63" s="148"/>
      <c r="E63" s="148"/>
      <c r="F63" s="148"/>
      <c r="G63" s="148"/>
      <c r="H63" s="6"/>
      <c r="I63" s="148" t="s">
        <v>63</v>
      </c>
      <c r="J63" s="148"/>
      <c r="K63" s="148"/>
      <c r="L63" s="148"/>
      <c r="M63" s="148"/>
      <c r="N63" s="149"/>
      <c r="O63" s="6"/>
      <c r="P63" s="6"/>
      <c r="Q63" s="6"/>
    </row>
    <row r="64" spans="1:17" ht="2.25" customHeight="1">
      <c r="A64" s="5"/>
      <c r="B64" s="98" t="s">
        <v>64</v>
      </c>
      <c r="C64" s="83"/>
      <c r="D64" s="83"/>
      <c r="E64" s="83"/>
      <c r="F64" s="83"/>
      <c r="G64" s="83"/>
      <c r="H64" s="6"/>
      <c r="I64" s="143"/>
      <c r="J64" s="143"/>
      <c r="K64" s="143"/>
      <c r="L64" s="143"/>
      <c r="M64" s="143"/>
      <c r="N64" s="14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65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66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4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68" t="s">
        <v>5</v>
      </c>
      <c r="L8" s="82" t="s">
        <v>67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9036</v>
      </c>
      <c r="N9" s="85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74">
        <f>$M$9</f>
        <v>9036</v>
      </c>
      <c r="C11" s="75"/>
      <c r="D11" s="76" t="s">
        <v>89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91" t="s">
        <v>90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29</v>
      </c>
      <c r="F16" s="68" t="s">
        <v>5</v>
      </c>
      <c r="G16" s="94" t="s">
        <v>68</v>
      </c>
      <c r="H16" s="82"/>
      <c r="I16" s="68" t="s">
        <v>10</v>
      </c>
      <c r="J16" s="18">
        <v>1</v>
      </c>
      <c r="K16" s="68" t="s">
        <v>11</v>
      </c>
      <c r="L16" s="94" t="s">
        <v>88</v>
      </c>
      <c r="M16" s="82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98" t="s">
        <v>12</v>
      </c>
      <c r="C18" s="99"/>
      <c r="D18" s="19"/>
      <c r="E18" s="100" t="s">
        <v>13</v>
      </c>
      <c r="F18" s="101"/>
      <c r="G18" s="102"/>
      <c r="H18" s="19" t="s">
        <v>14</v>
      </c>
      <c r="I18" s="100" t="s">
        <v>15</v>
      </c>
      <c r="J18" s="102"/>
      <c r="K18" s="19"/>
      <c r="L18" s="100" t="s">
        <v>16</v>
      </c>
      <c r="M18" s="102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95" t="s">
        <v>17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18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18</v>
      </c>
    </row>
    <row r="21" spans="1:25">
      <c r="A21" s="5"/>
      <c r="B21" s="86" t="s">
        <v>19</v>
      </c>
      <c r="C21" s="87"/>
      <c r="D21" s="87"/>
      <c r="E21" s="88"/>
      <c r="F21" s="89" t="s">
        <v>20</v>
      </c>
      <c r="G21" s="87"/>
      <c r="H21" s="87"/>
      <c r="I21" s="88"/>
      <c r="J21" s="89" t="s">
        <v>21</v>
      </c>
      <c r="K21" s="88"/>
      <c r="L21" s="89" t="s">
        <v>22</v>
      </c>
      <c r="M21" s="87"/>
      <c r="N21" s="90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82" t="s">
        <v>25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2</v>
      </c>
      <c r="E24" s="68" t="s">
        <v>27</v>
      </c>
      <c r="F24" s="108">
        <v>2000</v>
      </c>
      <c r="G24" s="109"/>
      <c r="H24" s="6" t="s">
        <v>28</v>
      </c>
      <c r="I24" s="6"/>
      <c r="J24" s="22"/>
      <c r="K24" s="6"/>
      <c r="L24" s="6"/>
      <c r="M24" s="110"/>
      <c r="N24" s="111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12">
        <v>1200</v>
      </c>
      <c r="G25" s="112"/>
      <c r="H25" s="6" t="s">
        <v>29</v>
      </c>
      <c r="I25" s="6"/>
      <c r="J25" s="11"/>
      <c r="K25" s="6" t="s">
        <v>30</v>
      </c>
      <c r="L25" s="6"/>
      <c r="M25" s="113">
        <f>D24*F24+D25*F25</f>
        <v>5200</v>
      </c>
      <c r="N25" s="114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33</v>
      </c>
      <c r="D27" s="82"/>
      <c r="E27" s="82"/>
      <c r="F27" s="68" t="s">
        <v>27</v>
      </c>
      <c r="G27" s="82" t="s">
        <v>79</v>
      </c>
      <c r="H27" s="82"/>
      <c r="I27" s="82"/>
      <c r="J27" s="24">
        <v>530</v>
      </c>
      <c r="K27" s="6" t="s">
        <v>35</v>
      </c>
      <c r="L27" s="6"/>
      <c r="M27" s="118"/>
      <c r="N27" s="119"/>
    </row>
    <row r="28" spans="1:25">
      <c r="A28" s="5"/>
      <c r="B28" s="5" t="s">
        <v>5</v>
      </c>
      <c r="C28" s="82" t="s">
        <v>79</v>
      </c>
      <c r="D28" s="82"/>
      <c r="E28" s="82"/>
      <c r="F28" s="68" t="s">
        <v>27</v>
      </c>
      <c r="G28" s="82" t="s">
        <v>33</v>
      </c>
      <c r="H28" s="82"/>
      <c r="I28" s="82"/>
      <c r="J28" s="24">
        <v>530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82" t="s">
        <v>81</v>
      </c>
      <c r="D29" s="82"/>
      <c r="E29" s="82"/>
      <c r="F29" s="68" t="s">
        <v>27</v>
      </c>
      <c r="G29" s="82" t="s">
        <v>81</v>
      </c>
      <c r="H29" s="82"/>
      <c r="I29" s="82"/>
      <c r="J29" s="24">
        <v>150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82"/>
      <c r="D30" s="82"/>
      <c r="E30" s="82"/>
      <c r="F30" s="68" t="s">
        <v>27</v>
      </c>
      <c r="G30" s="82"/>
      <c r="H30" s="82"/>
      <c r="I30" s="82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68" t="s">
        <v>27</v>
      </c>
      <c r="G31" s="106"/>
      <c r="H31" s="106"/>
      <c r="I31" s="106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68" t="s">
        <v>27</v>
      </c>
      <c r="G32" s="82"/>
      <c r="H32" s="82"/>
      <c r="I32" s="82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68" t="s">
        <v>27</v>
      </c>
      <c r="G33" s="106"/>
      <c r="H33" s="106"/>
      <c r="I33" s="106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68" t="s">
        <v>27</v>
      </c>
      <c r="G34" s="82"/>
      <c r="H34" s="82"/>
      <c r="I34" s="82"/>
      <c r="J34" s="24"/>
      <c r="K34" s="6" t="s">
        <v>35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68" t="s">
        <v>27</v>
      </c>
      <c r="G35" s="106"/>
      <c r="H35" s="106"/>
      <c r="I35" s="106"/>
      <c r="J35" s="27"/>
      <c r="K35" s="6" t="s">
        <v>35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68" t="s">
        <v>27</v>
      </c>
      <c r="G36" s="106"/>
      <c r="H36" s="106"/>
      <c r="I36" s="106"/>
      <c r="J36" s="27"/>
      <c r="K36" s="6" t="s">
        <v>35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68" t="s">
        <v>27</v>
      </c>
      <c r="G37" s="106"/>
      <c r="H37" s="106"/>
      <c r="I37" s="106"/>
      <c r="J37" s="27"/>
      <c r="K37" s="6" t="s">
        <v>35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68" t="s">
        <v>27</v>
      </c>
      <c r="G38" s="106"/>
      <c r="H38" s="106"/>
      <c r="I38" s="106"/>
      <c r="J38" s="27"/>
      <c r="K38" s="6" t="s">
        <v>35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68" t="s">
        <v>27</v>
      </c>
      <c r="G39" s="106"/>
      <c r="H39" s="106"/>
      <c r="I39" s="106"/>
      <c r="J39" s="27"/>
      <c r="K39" s="6" t="s">
        <v>35</v>
      </c>
      <c r="L39" s="6"/>
      <c r="M39" s="28"/>
      <c r="N39" s="29"/>
    </row>
    <row r="40" spans="1:18">
      <c r="A40" s="5"/>
      <c r="B40" s="5"/>
      <c r="C40" s="106"/>
      <c r="D40" s="106"/>
      <c r="E40" s="106"/>
      <c r="F40" s="68" t="s">
        <v>27</v>
      </c>
      <c r="G40" s="106"/>
      <c r="H40" s="106"/>
      <c r="I40" s="106"/>
      <c r="J40" s="27"/>
      <c r="K40" s="6" t="s">
        <v>35</v>
      </c>
      <c r="L40" s="73"/>
      <c r="M40" s="121">
        <f>M25</f>
        <v>5200</v>
      </c>
      <c r="N40" s="122"/>
    </row>
    <row r="41" spans="1:18">
      <c r="A41" s="5"/>
      <c r="B41" s="5"/>
      <c r="C41" s="106"/>
      <c r="D41" s="106"/>
      <c r="E41" s="106"/>
      <c r="F41" s="68" t="s">
        <v>27</v>
      </c>
      <c r="G41" s="106"/>
      <c r="H41" s="106"/>
      <c r="I41" s="106"/>
      <c r="J41" s="27"/>
      <c r="K41" s="31"/>
      <c r="L41" s="32" t="s">
        <v>38</v>
      </c>
      <c r="M41" s="123">
        <v>1</v>
      </c>
      <c r="N41" s="124"/>
      <c r="R41" s="4" t="s">
        <v>39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7"/>
      <c r="K42" s="127" t="s">
        <v>40</v>
      </c>
      <c r="L42" s="128"/>
      <c r="M42" s="123">
        <v>1900</v>
      </c>
      <c r="N42" s="124"/>
      <c r="P42" s="83"/>
      <c r="Q42" s="83"/>
    </row>
    <row r="43" spans="1:18">
      <c r="A43" s="5"/>
      <c r="B43" s="33"/>
      <c r="C43" s="34" t="s">
        <v>41</v>
      </c>
      <c r="D43" s="35"/>
      <c r="E43" s="35"/>
      <c r="F43" s="35"/>
      <c r="G43" s="36"/>
      <c r="H43" s="80"/>
      <c r="I43" s="80"/>
      <c r="J43" s="37">
        <f>SUM(J27:J42)</f>
        <v>1210</v>
      </c>
      <c r="K43" s="38"/>
      <c r="L43" s="70" t="s">
        <v>32</v>
      </c>
      <c r="M43" s="108">
        <f>J43*J44</f>
        <v>1936</v>
      </c>
      <c r="N43" s="120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42</v>
      </c>
      <c r="J44" s="42">
        <v>1.6</v>
      </c>
      <c r="K44" s="129" t="s">
        <v>43</v>
      </c>
      <c r="L44" s="130"/>
      <c r="M44" s="108"/>
      <c r="N44" s="120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44</v>
      </c>
      <c r="M45" s="123"/>
      <c r="N45" s="124"/>
      <c r="P45" s="40"/>
      <c r="Q45" s="6"/>
    </row>
    <row r="46" spans="1:18">
      <c r="A46" s="5"/>
      <c r="B46" s="5" t="s">
        <v>45</v>
      </c>
      <c r="C46" s="6"/>
      <c r="D46" s="6"/>
      <c r="E46" s="73"/>
      <c r="F46" s="131">
        <v>0</v>
      </c>
      <c r="G46" s="132"/>
      <c r="H46" s="70"/>
      <c r="I46" s="70"/>
      <c r="J46" s="70"/>
      <c r="K46" s="6" t="s">
        <v>46</v>
      </c>
      <c r="L46" s="73"/>
      <c r="M46" s="84">
        <f>M43+M42+M40+M44+M45</f>
        <v>9036</v>
      </c>
      <c r="N46" s="85"/>
      <c r="O46" s="44"/>
      <c r="P46" s="40"/>
      <c r="Q46" s="11"/>
    </row>
    <row r="47" spans="1:18">
      <c r="A47" s="5"/>
      <c r="B47" s="5" t="s">
        <v>47</v>
      </c>
      <c r="C47" s="6"/>
      <c r="D47" s="6"/>
      <c r="E47" s="73"/>
      <c r="F47" s="125">
        <v>0</v>
      </c>
      <c r="G47" s="126"/>
      <c r="H47" s="70"/>
      <c r="I47" s="70"/>
      <c r="J47" s="70"/>
      <c r="K47" s="6" t="s">
        <v>48</v>
      </c>
      <c r="L47" s="73"/>
      <c r="M47" s="84"/>
      <c r="N47" s="85"/>
      <c r="P47" s="40"/>
      <c r="Q47" s="11"/>
    </row>
    <row r="48" spans="1:18">
      <c r="A48" s="5"/>
      <c r="B48" s="5" t="s">
        <v>49</v>
      </c>
      <c r="C48" s="6"/>
      <c r="D48" s="6"/>
      <c r="E48" s="73"/>
      <c r="F48" s="135">
        <f>SUM(F46:G47)</f>
        <v>0</v>
      </c>
      <c r="G48" s="136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50</v>
      </c>
      <c r="C49" s="6"/>
      <c r="D49" s="6"/>
      <c r="E49" s="73"/>
      <c r="F49" s="125">
        <v>0</v>
      </c>
      <c r="G49" s="126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49</v>
      </c>
      <c r="C50" s="6"/>
      <c r="D50" s="6"/>
      <c r="E50" s="73"/>
      <c r="F50" s="135">
        <f>SUM(F48:G49)</f>
        <v>0</v>
      </c>
      <c r="G50" s="136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1">
        <v>0</v>
      </c>
      <c r="G51" s="132"/>
      <c r="H51" s="6"/>
      <c r="I51" s="48" t="s">
        <v>51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52</v>
      </c>
      <c r="C52" s="6"/>
      <c r="D52" s="6"/>
      <c r="E52" s="73"/>
      <c r="F52" s="125">
        <v>0</v>
      </c>
      <c r="G52" s="126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44</v>
      </c>
      <c r="C53" s="6"/>
      <c r="D53" s="6"/>
      <c r="E53" s="73" t="s">
        <v>53</v>
      </c>
      <c r="F53" s="125">
        <v>0</v>
      </c>
      <c r="G53" s="126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54</v>
      </c>
      <c r="C54" s="6"/>
      <c r="D54" s="6"/>
      <c r="E54" s="73"/>
      <c r="F54" s="125">
        <v>0</v>
      </c>
      <c r="G54" s="126"/>
      <c r="H54" s="54"/>
      <c r="I54" s="50"/>
      <c r="J54" s="51"/>
      <c r="K54" s="51"/>
      <c r="L54" s="51"/>
      <c r="M54" s="51"/>
      <c r="N54" s="52"/>
      <c r="P54" s="83"/>
      <c r="Q54" s="83"/>
    </row>
    <row r="55" spans="1:17">
      <c r="A55" s="5"/>
      <c r="B55" s="5" t="s">
        <v>48</v>
      </c>
      <c r="C55" s="6"/>
      <c r="D55" s="6"/>
      <c r="E55" s="73"/>
      <c r="F55" s="137">
        <f>SUM(F50:G54)</f>
        <v>0</v>
      </c>
      <c r="G55" s="138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55</v>
      </c>
      <c r="C56" s="6"/>
      <c r="D56" s="6"/>
      <c r="E56" s="73"/>
      <c r="F56" s="139">
        <f>+M46-F55</f>
        <v>9036</v>
      </c>
      <c r="G56" s="140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49</v>
      </c>
      <c r="C57" s="26"/>
      <c r="D57" s="26"/>
      <c r="E57" s="58"/>
      <c r="F57" s="141">
        <f>+F55+F56</f>
        <v>9036</v>
      </c>
      <c r="G57" s="142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98" t="s">
        <v>56</v>
      </c>
      <c r="C58" s="83"/>
      <c r="D58" s="83"/>
      <c r="E58" s="83"/>
      <c r="F58" s="83"/>
      <c r="G58" s="83"/>
      <c r="H58" s="6"/>
      <c r="I58" s="133" t="s">
        <v>57</v>
      </c>
      <c r="J58" s="133"/>
      <c r="K58" s="133"/>
      <c r="L58" s="133"/>
      <c r="M58" s="133"/>
      <c r="N58" s="134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58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40"/>
      <c r="Q60" s="11" t="s">
        <v>59</v>
      </c>
    </row>
    <row r="61" spans="1:17" ht="16.5" customHeight="1">
      <c r="A61" s="5"/>
      <c r="B61" s="145" t="s">
        <v>60</v>
      </c>
      <c r="C61" s="82"/>
      <c r="D61" s="82"/>
      <c r="E61" s="82"/>
      <c r="F61" s="82"/>
      <c r="G61" s="82"/>
      <c r="H61" s="6"/>
      <c r="I61" s="82" t="s">
        <v>84</v>
      </c>
      <c r="J61" s="82"/>
      <c r="K61" s="82"/>
      <c r="L61" s="82"/>
      <c r="M61" s="82"/>
      <c r="N61" s="146"/>
      <c r="O61" s="6"/>
      <c r="P61" s="40"/>
      <c r="Q61" s="11"/>
    </row>
    <row r="62" spans="1:17">
      <c r="A62" s="5"/>
      <c r="B62" s="98" t="s">
        <v>58</v>
      </c>
      <c r="C62" s="83"/>
      <c r="D62" s="83"/>
      <c r="E62" s="83"/>
      <c r="F62" s="83"/>
      <c r="G62" s="83"/>
      <c r="H62" s="6"/>
      <c r="I62" s="83" t="s">
        <v>58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7" t="s">
        <v>62</v>
      </c>
      <c r="C63" s="148"/>
      <c r="D63" s="148"/>
      <c r="E63" s="148"/>
      <c r="F63" s="148"/>
      <c r="G63" s="148"/>
      <c r="H63" s="6"/>
      <c r="I63" s="148" t="s">
        <v>80</v>
      </c>
      <c r="J63" s="148"/>
      <c r="K63" s="148"/>
      <c r="L63" s="148"/>
      <c r="M63" s="148"/>
      <c r="N63" s="149"/>
      <c r="O63" s="6"/>
      <c r="P63" s="6"/>
      <c r="Q63" s="6"/>
    </row>
    <row r="64" spans="1:17" ht="2.25" customHeight="1">
      <c r="A64" s="5"/>
      <c r="B64" s="98" t="s">
        <v>64</v>
      </c>
      <c r="C64" s="83"/>
      <c r="D64" s="83"/>
      <c r="E64" s="83"/>
      <c r="F64" s="83"/>
      <c r="G64" s="83"/>
      <c r="H64" s="6"/>
      <c r="I64" s="143"/>
      <c r="J64" s="143"/>
      <c r="K64" s="143"/>
      <c r="L64" s="143"/>
      <c r="M64" s="143"/>
      <c r="N64" s="14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65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66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3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68" t="s">
        <v>5</v>
      </c>
      <c r="L8" s="82" t="s">
        <v>67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7872</v>
      </c>
      <c r="N9" s="85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74">
        <f>$M$9</f>
        <v>7872</v>
      </c>
      <c r="C11" s="75"/>
      <c r="D11" s="76" t="s">
        <v>82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91" t="s">
        <v>78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29</v>
      </c>
      <c r="F16" s="68" t="s">
        <v>5</v>
      </c>
      <c r="G16" s="94" t="s">
        <v>68</v>
      </c>
      <c r="H16" s="82"/>
      <c r="I16" s="68" t="s">
        <v>10</v>
      </c>
      <c r="J16" s="18">
        <v>30</v>
      </c>
      <c r="K16" s="68" t="s">
        <v>11</v>
      </c>
      <c r="L16" s="94" t="s">
        <v>67</v>
      </c>
      <c r="M16" s="82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98" t="s">
        <v>12</v>
      </c>
      <c r="C18" s="99"/>
      <c r="D18" s="19"/>
      <c r="E18" s="100" t="s">
        <v>13</v>
      </c>
      <c r="F18" s="101"/>
      <c r="G18" s="102"/>
      <c r="H18" s="19" t="s">
        <v>14</v>
      </c>
      <c r="I18" s="100" t="s">
        <v>15</v>
      </c>
      <c r="J18" s="102"/>
      <c r="K18" s="19"/>
      <c r="L18" s="100" t="s">
        <v>16</v>
      </c>
      <c r="M18" s="102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95" t="s">
        <v>17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18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18</v>
      </c>
    </row>
    <row r="21" spans="1:25">
      <c r="A21" s="5"/>
      <c r="B21" s="86" t="s">
        <v>19</v>
      </c>
      <c r="C21" s="87"/>
      <c r="D21" s="87"/>
      <c r="E21" s="88"/>
      <c r="F21" s="89" t="s">
        <v>20</v>
      </c>
      <c r="G21" s="87"/>
      <c r="H21" s="87"/>
      <c r="I21" s="88"/>
      <c r="J21" s="89" t="s">
        <v>21</v>
      </c>
      <c r="K21" s="88"/>
      <c r="L21" s="89" t="s">
        <v>22</v>
      </c>
      <c r="M21" s="87"/>
      <c r="N21" s="90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82" t="s">
        <v>25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68" t="s">
        <v>27</v>
      </c>
      <c r="F24" s="108">
        <v>2000</v>
      </c>
      <c r="G24" s="109"/>
      <c r="H24" s="6" t="s">
        <v>28</v>
      </c>
      <c r="I24" s="6"/>
      <c r="J24" s="22"/>
      <c r="K24" s="6"/>
      <c r="L24" s="6"/>
      <c r="M24" s="110"/>
      <c r="N24" s="111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12">
        <v>1200</v>
      </c>
      <c r="G25" s="112"/>
      <c r="H25" s="6" t="s">
        <v>29</v>
      </c>
      <c r="I25" s="6"/>
      <c r="J25" s="11"/>
      <c r="K25" s="6" t="s">
        <v>30</v>
      </c>
      <c r="L25" s="6"/>
      <c r="M25" s="113">
        <f>D24*F24+D25*F25</f>
        <v>3200</v>
      </c>
      <c r="N25" s="114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33</v>
      </c>
      <c r="D27" s="82"/>
      <c r="E27" s="82"/>
      <c r="F27" s="68" t="s">
        <v>27</v>
      </c>
      <c r="G27" s="82" t="s">
        <v>79</v>
      </c>
      <c r="H27" s="82"/>
      <c r="I27" s="82"/>
      <c r="J27" s="24">
        <v>530</v>
      </c>
      <c r="K27" s="6" t="s">
        <v>35</v>
      </c>
      <c r="L27" s="6"/>
      <c r="M27" s="118"/>
      <c r="N27" s="119"/>
    </row>
    <row r="28" spans="1:25">
      <c r="A28" s="5"/>
      <c r="B28" s="5" t="s">
        <v>5</v>
      </c>
      <c r="C28" s="82" t="s">
        <v>79</v>
      </c>
      <c r="D28" s="82"/>
      <c r="E28" s="82"/>
      <c r="F28" s="68" t="s">
        <v>27</v>
      </c>
      <c r="G28" s="82" t="s">
        <v>33</v>
      </c>
      <c r="H28" s="82"/>
      <c r="I28" s="82"/>
      <c r="J28" s="24">
        <v>530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82" t="s">
        <v>81</v>
      </c>
      <c r="D29" s="82"/>
      <c r="E29" s="82"/>
      <c r="F29" s="68" t="s">
        <v>27</v>
      </c>
      <c r="G29" s="82" t="s">
        <v>81</v>
      </c>
      <c r="H29" s="82"/>
      <c r="I29" s="82"/>
      <c r="J29" s="24">
        <v>200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82"/>
      <c r="D30" s="82"/>
      <c r="E30" s="82"/>
      <c r="F30" s="68" t="s">
        <v>27</v>
      </c>
      <c r="G30" s="82"/>
      <c r="H30" s="82"/>
      <c r="I30" s="82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68" t="s">
        <v>27</v>
      </c>
      <c r="G31" s="106"/>
      <c r="H31" s="106"/>
      <c r="I31" s="106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68" t="s">
        <v>27</v>
      </c>
      <c r="G32" s="82"/>
      <c r="H32" s="82"/>
      <c r="I32" s="82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68" t="s">
        <v>27</v>
      </c>
      <c r="G33" s="106"/>
      <c r="H33" s="106"/>
      <c r="I33" s="106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68" t="s">
        <v>27</v>
      </c>
      <c r="G34" s="82"/>
      <c r="H34" s="82"/>
      <c r="I34" s="82"/>
      <c r="J34" s="24"/>
      <c r="K34" s="6" t="s">
        <v>35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68" t="s">
        <v>27</v>
      </c>
      <c r="G35" s="106"/>
      <c r="H35" s="106"/>
      <c r="I35" s="106"/>
      <c r="J35" s="27"/>
      <c r="K35" s="6" t="s">
        <v>35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68" t="s">
        <v>27</v>
      </c>
      <c r="G36" s="106"/>
      <c r="H36" s="106"/>
      <c r="I36" s="106"/>
      <c r="J36" s="27"/>
      <c r="K36" s="6" t="s">
        <v>35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68" t="s">
        <v>27</v>
      </c>
      <c r="G37" s="106"/>
      <c r="H37" s="106"/>
      <c r="I37" s="106"/>
      <c r="J37" s="27"/>
      <c r="K37" s="6" t="s">
        <v>35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68" t="s">
        <v>27</v>
      </c>
      <c r="G38" s="106"/>
      <c r="H38" s="106"/>
      <c r="I38" s="106"/>
      <c r="J38" s="27"/>
      <c r="K38" s="6" t="s">
        <v>35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68" t="s">
        <v>27</v>
      </c>
      <c r="G39" s="106"/>
      <c r="H39" s="106"/>
      <c r="I39" s="106"/>
      <c r="J39" s="27"/>
      <c r="K39" s="6" t="s">
        <v>35</v>
      </c>
      <c r="L39" s="6"/>
      <c r="M39" s="28"/>
      <c r="N39" s="29"/>
    </row>
    <row r="40" spans="1:18">
      <c r="A40" s="5"/>
      <c r="B40" s="5"/>
      <c r="C40" s="106"/>
      <c r="D40" s="106"/>
      <c r="E40" s="106"/>
      <c r="F40" s="68" t="s">
        <v>27</v>
      </c>
      <c r="G40" s="106"/>
      <c r="H40" s="106"/>
      <c r="I40" s="106"/>
      <c r="J40" s="27"/>
      <c r="K40" s="6" t="s">
        <v>35</v>
      </c>
      <c r="L40" s="73"/>
      <c r="M40" s="121">
        <f>M25</f>
        <v>3200</v>
      </c>
      <c r="N40" s="122"/>
    </row>
    <row r="41" spans="1:18">
      <c r="A41" s="5"/>
      <c r="B41" s="5"/>
      <c r="C41" s="106"/>
      <c r="D41" s="106"/>
      <c r="E41" s="106"/>
      <c r="F41" s="68" t="s">
        <v>27</v>
      </c>
      <c r="G41" s="106"/>
      <c r="H41" s="106"/>
      <c r="I41" s="106"/>
      <c r="J41" s="27"/>
      <c r="K41" s="31"/>
      <c r="L41" s="32" t="s">
        <v>38</v>
      </c>
      <c r="M41" s="123">
        <v>1</v>
      </c>
      <c r="N41" s="124"/>
      <c r="R41" s="4" t="s">
        <v>39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7"/>
      <c r="K42" s="127" t="s">
        <v>40</v>
      </c>
      <c r="L42" s="128"/>
      <c r="M42" s="123">
        <v>1900</v>
      </c>
      <c r="N42" s="124"/>
      <c r="P42" s="83"/>
      <c r="Q42" s="83"/>
    </row>
    <row r="43" spans="1:18">
      <c r="A43" s="5"/>
      <c r="B43" s="33"/>
      <c r="C43" s="34" t="s">
        <v>41</v>
      </c>
      <c r="D43" s="35"/>
      <c r="E43" s="35"/>
      <c r="F43" s="35"/>
      <c r="G43" s="36"/>
      <c r="H43" s="80"/>
      <c r="I43" s="80"/>
      <c r="J43" s="37">
        <f>SUM(J27:J42)</f>
        <v>1260</v>
      </c>
      <c r="K43" s="38"/>
      <c r="L43" s="70" t="s">
        <v>32</v>
      </c>
      <c r="M43" s="108">
        <f>J43*J44</f>
        <v>2772</v>
      </c>
      <c r="N43" s="120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42</v>
      </c>
      <c r="J44" s="42">
        <v>2.2000000000000002</v>
      </c>
      <c r="K44" s="129" t="s">
        <v>43</v>
      </c>
      <c r="L44" s="130"/>
      <c r="M44" s="108"/>
      <c r="N44" s="120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44</v>
      </c>
      <c r="M45" s="123"/>
      <c r="N45" s="124"/>
      <c r="P45" s="40"/>
      <c r="Q45" s="6"/>
    </row>
    <row r="46" spans="1:18">
      <c r="A46" s="5"/>
      <c r="B46" s="5" t="s">
        <v>45</v>
      </c>
      <c r="C46" s="6"/>
      <c r="D46" s="6"/>
      <c r="E46" s="73"/>
      <c r="F46" s="131">
        <v>0</v>
      </c>
      <c r="G46" s="132"/>
      <c r="H46" s="70"/>
      <c r="I46" s="70"/>
      <c r="J46" s="70"/>
      <c r="K46" s="6" t="s">
        <v>46</v>
      </c>
      <c r="L46" s="73"/>
      <c r="M46" s="84">
        <f>M43+M42+M40+M44+M45</f>
        <v>7872</v>
      </c>
      <c r="N46" s="85"/>
      <c r="O46" s="44"/>
      <c r="P46" s="40"/>
      <c r="Q46" s="11"/>
    </row>
    <row r="47" spans="1:18">
      <c r="A47" s="5"/>
      <c r="B47" s="5" t="s">
        <v>47</v>
      </c>
      <c r="C47" s="6"/>
      <c r="D47" s="6"/>
      <c r="E47" s="73"/>
      <c r="F47" s="125">
        <v>0</v>
      </c>
      <c r="G47" s="126"/>
      <c r="H47" s="70"/>
      <c r="I47" s="70"/>
      <c r="J47" s="70"/>
      <c r="K47" s="6" t="s">
        <v>48</v>
      </c>
      <c r="L47" s="73"/>
      <c r="M47" s="84"/>
      <c r="N47" s="85"/>
      <c r="P47" s="40"/>
      <c r="Q47" s="11"/>
    </row>
    <row r="48" spans="1:18">
      <c r="A48" s="5"/>
      <c r="B48" s="5" t="s">
        <v>49</v>
      </c>
      <c r="C48" s="6"/>
      <c r="D48" s="6"/>
      <c r="E48" s="73"/>
      <c r="F48" s="135">
        <f>SUM(F46:G47)</f>
        <v>0</v>
      </c>
      <c r="G48" s="136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50</v>
      </c>
      <c r="C49" s="6"/>
      <c r="D49" s="6"/>
      <c r="E49" s="73"/>
      <c r="F49" s="125">
        <v>0</v>
      </c>
      <c r="G49" s="126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49</v>
      </c>
      <c r="C50" s="6"/>
      <c r="D50" s="6"/>
      <c r="E50" s="73"/>
      <c r="F50" s="135">
        <f>SUM(F48:G49)</f>
        <v>0</v>
      </c>
      <c r="G50" s="136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1">
        <v>0</v>
      </c>
      <c r="G51" s="132"/>
      <c r="H51" s="6"/>
      <c r="I51" s="48" t="s">
        <v>51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52</v>
      </c>
      <c r="C52" s="6"/>
      <c r="D52" s="6"/>
      <c r="E52" s="73"/>
      <c r="F52" s="125">
        <v>0</v>
      </c>
      <c r="G52" s="126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44</v>
      </c>
      <c r="C53" s="6"/>
      <c r="D53" s="6"/>
      <c r="E53" s="73" t="s">
        <v>53</v>
      </c>
      <c r="F53" s="125">
        <v>0</v>
      </c>
      <c r="G53" s="126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54</v>
      </c>
      <c r="C54" s="6"/>
      <c r="D54" s="6"/>
      <c r="E54" s="73"/>
      <c r="F54" s="125">
        <v>0</v>
      </c>
      <c r="G54" s="126"/>
      <c r="H54" s="54"/>
      <c r="I54" s="50"/>
      <c r="J54" s="51"/>
      <c r="K54" s="51"/>
      <c r="L54" s="51"/>
      <c r="M54" s="51"/>
      <c r="N54" s="52"/>
      <c r="P54" s="83"/>
      <c r="Q54" s="83"/>
    </row>
    <row r="55" spans="1:17">
      <c r="A55" s="5"/>
      <c r="B55" s="5" t="s">
        <v>48</v>
      </c>
      <c r="C55" s="6"/>
      <c r="D55" s="6"/>
      <c r="E55" s="73"/>
      <c r="F55" s="137">
        <f>SUM(F50:G54)</f>
        <v>0</v>
      </c>
      <c r="G55" s="138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55</v>
      </c>
      <c r="C56" s="6"/>
      <c r="D56" s="6"/>
      <c r="E56" s="73"/>
      <c r="F56" s="139">
        <f>+M46-F55</f>
        <v>7872</v>
      </c>
      <c r="G56" s="140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49</v>
      </c>
      <c r="C57" s="26"/>
      <c r="D57" s="26"/>
      <c r="E57" s="58"/>
      <c r="F57" s="141">
        <f>+F55+F56</f>
        <v>7872</v>
      </c>
      <c r="G57" s="142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98" t="s">
        <v>56</v>
      </c>
      <c r="C58" s="83"/>
      <c r="D58" s="83"/>
      <c r="E58" s="83"/>
      <c r="F58" s="83"/>
      <c r="G58" s="83"/>
      <c r="H58" s="6"/>
      <c r="I58" s="133" t="s">
        <v>57</v>
      </c>
      <c r="J58" s="133"/>
      <c r="K58" s="133"/>
      <c r="L58" s="133"/>
      <c r="M58" s="133"/>
      <c r="N58" s="134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58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40"/>
      <c r="Q60" s="11" t="s">
        <v>59</v>
      </c>
    </row>
    <row r="61" spans="1:17" ht="16.5" customHeight="1">
      <c r="A61" s="5"/>
      <c r="B61" s="145" t="s">
        <v>60</v>
      </c>
      <c r="C61" s="82"/>
      <c r="D61" s="82"/>
      <c r="E61" s="82"/>
      <c r="F61" s="82"/>
      <c r="G61" s="82"/>
      <c r="H61" s="6"/>
      <c r="I61" s="82" t="s">
        <v>76</v>
      </c>
      <c r="J61" s="82"/>
      <c r="K61" s="82"/>
      <c r="L61" s="82"/>
      <c r="M61" s="82"/>
      <c r="N61" s="146"/>
      <c r="O61" s="6"/>
      <c r="P61" s="40"/>
      <c r="Q61" s="11"/>
    </row>
    <row r="62" spans="1:17">
      <c r="A62" s="5"/>
      <c r="B62" s="98" t="s">
        <v>58</v>
      </c>
      <c r="C62" s="83"/>
      <c r="D62" s="83"/>
      <c r="E62" s="83"/>
      <c r="F62" s="83"/>
      <c r="G62" s="83"/>
      <c r="H62" s="6"/>
      <c r="I62" s="83" t="s">
        <v>58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7" t="s">
        <v>62</v>
      </c>
      <c r="C63" s="148"/>
      <c r="D63" s="148"/>
      <c r="E63" s="148"/>
      <c r="F63" s="148"/>
      <c r="G63" s="148"/>
      <c r="H63" s="6"/>
      <c r="I63" s="148" t="s">
        <v>77</v>
      </c>
      <c r="J63" s="148"/>
      <c r="K63" s="148"/>
      <c r="L63" s="148"/>
      <c r="M63" s="148"/>
      <c r="N63" s="149"/>
      <c r="O63" s="6"/>
      <c r="P63" s="6"/>
      <c r="Q63" s="6"/>
    </row>
    <row r="64" spans="1:17" ht="2.25" customHeight="1">
      <c r="A64" s="5"/>
      <c r="B64" s="98" t="s">
        <v>64</v>
      </c>
      <c r="C64" s="83"/>
      <c r="D64" s="83"/>
      <c r="E64" s="83"/>
      <c r="F64" s="83"/>
      <c r="G64" s="83"/>
      <c r="H64" s="6"/>
      <c r="I64" s="143"/>
      <c r="J64" s="143"/>
      <c r="K64" s="143"/>
      <c r="L64" s="143"/>
      <c r="M64" s="143"/>
      <c r="N64" s="14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65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66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2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22</v>
      </c>
      <c r="K8" s="68" t="s">
        <v>5</v>
      </c>
      <c r="L8" s="82" t="s">
        <v>67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8056</v>
      </c>
      <c r="N9" s="85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72"/>
      <c r="B11" s="74">
        <f>$M$9</f>
        <v>8056</v>
      </c>
      <c r="C11" s="75"/>
      <c r="D11" s="76" t="s">
        <v>83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91" t="s">
        <v>71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26</v>
      </c>
      <c r="F16" s="68" t="s">
        <v>5</v>
      </c>
      <c r="G16" s="94" t="s">
        <v>68</v>
      </c>
      <c r="H16" s="82"/>
      <c r="I16" s="68" t="s">
        <v>10</v>
      </c>
      <c r="J16" s="18">
        <v>28</v>
      </c>
      <c r="K16" s="68" t="s">
        <v>11</v>
      </c>
      <c r="L16" s="94" t="s">
        <v>67</v>
      </c>
      <c r="M16" s="82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98" t="s">
        <v>12</v>
      </c>
      <c r="C18" s="99"/>
      <c r="D18" s="19"/>
      <c r="E18" s="100" t="s">
        <v>13</v>
      </c>
      <c r="F18" s="101"/>
      <c r="G18" s="102"/>
      <c r="H18" s="19" t="s">
        <v>14</v>
      </c>
      <c r="I18" s="100" t="s">
        <v>15</v>
      </c>
      <c r="J18" s="102"/>
      <c r="K18" s="19" t="s">
        <v>14</v>
      </c>
      <c r="L18" s="100" t="s">
        <v>16</v>
      </c>
      <c r="M18" s="102"/>
      <c r="N18" s="19" t="s">
        <v>72</v>
      </c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95" t="s">
        <v>17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18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18</v>
      </c>
    </row>
    <row r="21" spans="1:25">
      <c r="A21" s="5"/>
      <c r="B21" s="86" t="s">
        <v>19</v>
      </c>
      <c r="C21" s="87"/>
      <c r="D21" s="87"/>
      <c r="E21" s="88"/>
      <c r="F21" s="89" t="s">
        <v>20</v>
      </c>
      <c r="G21" s="87"/>
      <c r="H21" s="87"/>
      <c r="I21" s="88"/>
      <c r="J21" s="89" t="s">
        <v>21</v>
      </c>
      <c r="K21" s="88"/>
      <c r="L21" s="89" t="s">
        <v>22</v>
      </c>
      <c r="M21" s="87"/>
      <c r="N21" s="90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68"/>
      <c r="F23" s="82" t="s">
        <v>25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2</v>
      </c>
      <c r="E24" s="68" t="s">
        <v>27</v>
      </c>
      <c r="F24" s="108">
        <v>2000</v>
      </c>
      <c r="G24" s="109"/>
      <c r="H24" s="6" t="s">
        <v>28</v>
      </c>
      <c r="I24" s="6"/>
      <c r="J24" s="22"/>
      <c r="K24" s="6"/>
      <c r="L24" s="6"/>
      <c r="M24" s="110"/>
      <c r="N24" s="111"/>
    </row>
    <row r="25" spans="1:25">
      <c r="A25" s="5"/>
      <c r="B25" s="5" t="s">
        <v>26</v>
      </c>
      <c r="C25" s="6"/>
      <c r="D25" s="21">
        <v>1</v>
      </c>
      <c r="E25" s="68" t="s">
        <v>27</v>
      </c>
      <c r="F25" s="112">
        <v>1200</v>
      </c>
      <c r="G25" s="112"/>
      <c r="H25" s="6" t="s">
        <v>29</v>
      </c>
      <c r="I25" s="6"/>
      <c r="J25" s="11"/>
      <c r="K25" s="6" t="s">
        <v>30</v>
      </c>
      <c r="L25" s="6"/>
      <c r="M25" s="113">
        <f>D24*F24+D25*F25</f>
        <v>5200</v>
      </c>
      <c r="N25" s="114"/>
      <c r="Q25" s="4" t="s">
        <v>31</v>
      </c>
    </row>
    <row r="26" spans="1:25">
      <c r="A26" s="5"/>
      <c r="B26" s="20" t="s">
        <v>32</v>
      </c>
      <c r="C26" s="6"/>
      <c r="D26" s="23"/>
      <c r="E26" s="68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33</v>
      </c>
      <c r="D27" s="82"/>
      <c r="E27" s="82"/>
      <c r="F27" s="68" t="s">
        <v>27</v>
      </c>
      <c r="G27" s="82" t="s">
        <v>34</v>
      </c>
      <c r="H27" s="82"/>
      <c r="I27" s="82"/>
      <c r="J27" s="24">
        <v>115</v>
      </c>
      <c r="K27" s="6" t="s">
        <v>35</v>
      </c>
      <c r="L27" s="6"/>
      <c r="M27" s="118"/>
      <c r="N27" s="119"/>
    </row>
    <row r="28" spans="1:25">
      <c r="A28" s="5"/>
      <c r="B28" s="5" t="s">
        <v>5</v>
      </c>
      <c r="C28" s="82" t="s">
        <v>73</v>
      </c>
      <c r="D28" s="82"/>
      <c r="E28" s="82"/>
      <c r="F28" s="68" t="s">
        <v>27</v>
      </c>
      <c r="G28" s="82" t="s">
        <v>74</v>
      </c>
      <c r="H28" s="82"/>
      <c r="I28" s="82"/>
      <c r="J28" s="24"/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82" t="s">
        <v>74</v>
      </c>
      <c r="D29" s="82"/>
      <c r="E29" s="82"/>
      <c r="F29" s="68" t="s">
        <v>27</v>
      </c>
      <c r="G29" s="82" t="s">
        <v>74</v>
      </c>
      <c r="H29" s="82"/>
      <c r="I29" s="82"/>
      <c r="J29" s="24"/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82" t="s">
        <v>74</v>
      </c>
      <c r="D30" s="82"/>
      <c r="E30" s="82"/>
      <c r="F30" s="68" t="s">
        <v>27</v>
      </c>
      <c r="G30" s="82" t="s">
        <v>34</v>
      </c>
      <c r="H30" s="82"/>
      <c r="I30" s="82"/>
      <c r="J30" s="24"/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06" t="s">
        <v>34</v>
      </c>
      <c r="D31" s="106"/>
      <c r="E31" s="106"/>
      <c r="F31" s="68" t="s">
        <v>27</v>
      </c>
      <c r="G31" s="106" t="s">
        <v>37</v>
      </c>
      <c r="H31" s="106"/>
      <c r="I31" s="106"/>
      <c r="J31" s="24">
        <v>115</v>
      </c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68" t="s">
        <v>27</v>
      </c>
      <c r="G32" s="82"/>
      <c r="H32" s="82"/>
      <c r="I32" s="82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68" t="s">
        <v>27</v>
      </c>
      <c r="G33" s="106"/>
      <c r="H33" s="106"/>
      <c r="I33" s="106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68" t="s">
        <v>27</v>
      </c>
      <c r="G34" s="82"/>
      <c r="H34" s="82"/>
      <c r="I34" s="82"/>
      <c r="J34" s="24"/>
      <c r="K34" s="6" t="s">
        <v>35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68" t="s">
        <v>27</v>
      </c>
      <c r="G35" s="106"/>
      <c r="H35" s="106"/>
      <c r="I35" s="106"/>
      <c r="J35" s="27"/>
      <c r="K35" s="6" t="s">
        <v>35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68" t="s">
        <v>27</v>
      </c>
      <c r="G36" s="106"/>
      <c r="H36" s="106"/>
      <c r="I36" s="106"/>
      <c r="J36" s="27"/>
      <c r="K36" s="6" t="s">
        <v>35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68" t="s">
        <v>27</v>
      </c>
      <c r="G37" s="106"/>
      <c r="H37" s="106"/>
      <c r="I37" s="106"/>
      <c r="J37" s="27"/>
      <c r="K37" s="6" t="s">
        <v>35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68" t="s">
        <v>27</v>
      </c>
      <c r="G38" s="106"/>
      <c r="H38" s="106"/>
      <c r="I38" s="106"/>
      <c r="J38" s="27"/>
      <c r="K38" s="6" t="s">
        <v>35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68" t="s">
        <v>27</v>
      </c>
      <c r="G39" s="106"/>
      <c r="H39" s="106"/>
      <c r="I39" s="106"/>
      <c r="J39" s="27"/>
      <c r="K39" s="6" t="s">
        <v>35</v>
      </c>
      <c r="L39" s="6"/>
      <c r="M39" s="28"/>
      <c r="N39" s="29"/>
    </row>
    <row r="40" spans="1:18">
      <c r="A40" s="5"/>
      <c r="B40" s="5"/>
      <c r="C40" s="106"/>
      <c r="D40" s="106"/>
      <c r="E40" s="106"/>
      <c r="F40" s="68" t="s">
        <v>27</v>
      </c>
      <c r="G40" s="106"/>
      <c r="H40" s="106"/>
      <c r="I40" s="106"/>
      <c r="J40" s="27"/>
      <c r="K40" s="6" t="s">
        <v>35</v>
      </c>
      <c r="L40" s="73"/>
      <c r="M40" s="121">
        <f>M25</f>
        <v>5200</v>
      </c>
      <c r="N40" s="122"/>
    </row>
    <row r="41" spans="1:18">
      <c r="A41" s="5"/>
      <c r="B41" s="5"/>
      <c r="C41" s="106"/>
      <c r="D41" s="106"/>
      <c r="E41" s="106"/>
      <c r="F41" s="68" t="s">
        <v>27</v>
      </c>
      <c r="G41" s="106"/>
      <c r="H41" s="106"/>
      <c r="I41" s="106"/>
      <c r="J41" s="27"/>
      <c r="K41" s="31"/>
      <c r="L41" s="32" t="s">
        <v>38</v>
      </c>
      <c r="M41" s="123">
        <v>1</v>
      </c>
      <c r="N41" s="124"/>
      <c r="R41" s="4" t="s">
        <v>39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7"/>
      <c r="K42" s="127" t="s">
        <v>40</v>
      </c>
      <c r="L42" s="128"/>
      <c r="M42" s="123">
        <v>700</v>
      </c>
      <c r="N42" s="124"/>
      <c r="P42" s="83"/>
      <c r="Q42" s="83"/>
    </row>
    <row r="43" spans="1:18">
      <c r="A43" s="5"/>
      <c r="B43" s="33"/>
      <c r="C43" s="34" t="s">
        <v>41</v>
      </c>
      <c r="D43" s="35"/>
      <c r="E43" s="35"/>
      <c r="F43" s="35"/>
      <c r="G43" s="36"/>
      <c r="H43" s="80"/>
      <c r="I43" s="80"/>
      <c r="J43" s="37">
        <f>SUM(J27:J42)</f>
        <v>230</v>
      </c>
      <c r="K43" s="38"/>
      <c r="L43" s="70" t="s">
        <v>32</v>
      </c>
      <c r="M43" s="108">
        <f>J43*J44</f>
        <v>506.00000000000006</v>
      </c>
      <c r="N43" s="120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71" t="s">
        <v>42</v>
      </c>
      <c r="J44" s="42">
        <v>2.2000000000000002</v>
      </c>
      <c r="K44" s="129" t="s">
        <v>43</v>
      </c>
      <c r="L44" s="130"/>
      <c r="M44" s="108">
        <v>650</v>
      </c>
      <c r="N44" s="120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70" t="s">
        <v>44</v>
      </c>
      <c r="M45" s="123">
        <f>250*4</f>
        <v>1000</v>
      </c>
      <c r="N45" s="124"/>
      <c r="P45" s="40"/>
      <c r="Q45" s="6"/>
    </row>
    <row r="46" spans="1:18">
      <c r="A46" s="5"/>
      <c r="B46" s="5" t="s">
        <v>45</v>
      </c>
      <c r="C46" s="6"/>
      <c r="D46" s="6"/>
      <c r="E46" s="73"/>
      <c r="F46" s="131">
        <v>0</v>
      </c>
      <c r="G46" s="132"/>
      <c r="H46" s="70"/>
      <c r="I46" s="70"/>
      <c r="J46" s="70"/>
      <c r="K46" s="6" t="s">
        <v>46</v>
      </c>
      <c r="L46" s="73"/>
      <c r="M46" s="84">
        <f>M43+M42+M40+M44+M45</f>
        <v>8056</v>
      </c>
      <c r="N46" s="85"/>
      <c r="O46" s="44"/>
      <c r="P46" s="40"/>
      <c r="Q46" s="11"/>
    </row>
    <row r="47" spans="1:18">
      <c r="A47" s="5"/>
      <c r="B47" s="5" t="s">
        <v>47</v>
      </c>
      <c r="C47" s="6"/>
      <c r="D47" s="6"/>
      <c r="E47" s="73"/>
      <c r="F47" s="125">
        <v>0</v>
      </c>
      <c r="G47" s="126"/>
      <c r="H47" s="70"/>
      <c r="I47" s="70"/>
      <c r="J47" s="70"/>
      <c r="K47" s="6" t="s">
        <v>48</v>
      </c>
      <c r="L47" s="73"/>
      <c r="M47" s="84"/>
      <c r="N47" s="85"/>
      <c r="P47" s="40"/>
      <c r="Q47" s="11"/>
    </row>
    <row r="48" spans="1:18">
      <c r="A48" s="5"/>
      <c r="B48" s="5" t="s">
        <v>49</v>
      </c>
      <c r="C48" s="6"/>
      <c r="D48" s="6"/>
      <c r="E48" s="73"/>
      <c r="F48" s="135">
        <f>SUM(F46:G47)</f>
        <v>0</v>
      </c>
      <c r="G48" s="136"/>
      <c r="H48" s="70"/>
      <c r="I48" s="70"/>
      <c r="J48" s="70"/>
      <c r="K48" s="6"/>
      <c r="L48" s="73"/>
      <c r="M48" s="45"/>
      <c r="N48" s="46"/>
      <c r="P48" s="40"/>
      <c r="Q48" s="47"/>
    </row>
    <row r="49" spans="1:17">
      <c r="A49" s="5"/>
      <c r="B49" s="5" t="s">
        <v>50</v>
      </c>
      <c r="C49" s="6"/>
      <c r="D49" s="6"/>
      <c r="E49" s="73"/>
      <c r="F49" s="125">
        <v>0</v>
      </c>
      <c r="G49" s="126"/>
      <c r="H49" s="70"/>
      <c r="I49" s="70"/>
      <c r="J49" s="70"/>
      <c r="K49" s="6"/>
      <c r="L49" s="73"/>
      <c r="M49" s="45"/>
      <c r="N49" s="46"/>
      <c r="P49" s="40"/>
      <c r="Q49" s="11"/>
    </row>
    <row r="50" spans="1:17">
      <c r="A50" s="5"/>
      <c r="B50" s="5" t="s">
        <v>49</v>
      </c>
      <c r="C50" s="6"/>
      <c r="D50" s="6"/>
      <c r="E50" s="73"/>
      <c r="F50" s="135">
        <f>SUM(F48:G49)</f>
        <v>0</v>
      </c>
      <c r="G50" s="136"/>
      <c r="H50" s="70"/>
      <c r="I50" s="70"/>
      <c r="J50" s="70"/>
      <c r="K50" s="6"/>
      <c r="L50" s="73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73"/>
      <c r="F51" s="131">
        <v>0</v>
      </c>
      <c r="G51" s="132"/>
      <c r="H51" s="6"/>
      <c r="I51" s="48" t="s">
        <v>51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52</v>
      </c>
      <c r="C52" s="6"/>
      <c r="D52" s="6"/>
      <c r="E52" s="73"/>
      <c r="F52" s="125">
        <v>0</v>
      </c>
      <c r="G52" s="126"/>
      <c r="H52" s="6"/>
      <c r="I52" s="50" t="s">
        <v>75</v>
      </c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44</v>
      </c>
      <c r="C53" s="6"/>
      <c r="D53" s="6"/>
      <c r="E53" s="73" t="s">
        <v>53</v>
      </c>
      <c r="F53" s="125">
        <v>0</v>
      </c>
      <c r="G53" s="126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54</v>
      </c>
      <c r="C54" s="6"/>
      <c r="D54" s="6"/>
      <c r="E54" s="73"/>
      <c r="F54" s="125">
        <v>0</v>
      </c>
      <c r="G54" s="126"/>
      <c r="H54" s="54"/>
      <c r="I54" s="50"/>
      <c r="J54" s="51"/>
      <c r="K54" s="51"/>
      <c r="L54" s="51"/>
      <c r="M54" s="51"/>
      <c r="N54" s="52"/>
      <c r="P54" s="83"/>
      <c r="Q54" s="83"/>
    </row>
    <row r="55" spans="1:17">
      <c r="A55" s="5"/>
      <c r="B55" s="5" t="s">
        <v>48</v>
      </c>
      <c r="C55" s="6"/>
      <c r="D55" s="6"/>
      <c r="E55" s="73"/>
      <c r="F55" s="137">
        <f>SUM(F50:G54)</f>
        <v>0</v>
      </c>
      <c r="G55" s="138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55</v>
      </c>
      <c r="C56" s="6"/>
      <c r="D56" s="6"/>
      <c r="E56" s="73"/>
      <c r="F56" s="139">
        <f>+M46-F55</f>
        <v>8056</v>
      </c>
      <c r="G56" s="140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49</v>
      </c>
      <c r="C57" s="26"/>
      <c r="D57" s="26"/>
      <c r="E57" s="58"/>
      <c r="F57" s="141">
        <f>+F55+F56</f>
        <v>8056</v>
      </c>
      <c r="G57" s="142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98" t="s">
        <v>56</v>
      </c>
      <c r="C58" s="83"/>
      <c r="D58" s="83"/>
      <c r="E58" s="83"/>
      <c r="F58" s="83"/>
      <c r="G58" s="83"/>
      <c r="H58" s="6"/>
      <c r="I58" s="133" t="s">
        <v>57</v>
      </c>
      <c r="J58" s="133"/>
      <c r="K58" s="133"/>
      <c r="L58" s="133"/>
      <c r="M58" s="133"/>
      <c r="N58" s="134"/>
      <c r="P58" s="40"/>
      <c r="Q58" s="11"/>
    </row>
    <row r="59" spans="1:17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  <c r="P59" s="40"/>
      <c r="Q59" s="11" t="s">
        <v>58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40"/>
      <c r="Q60" s="11" t="s">
        <v>59</v>
      </c>
    </row>
    <row r="61" spans="1:17" ht="16.5" customHeight="1">
      <c r="A61" s="5"/>
      <c r="B61" s="145" t="s">
        <v>60</v>
      </c>
      <c r="C61" s="82"/>
      <c r="D61" s="82"/>
      <c r="E61" s="82"/>
      <c r="F61" s="82"/>
      <c r="G61" s="82"/>
      <c r="H61" s="6"/>
      <c r="I61" s="82" t="s">
        <v>76</v>
      </c>
      <c r="J61" s="82"/>
      <c r="K61" s="82"/>
      <c r="L61" s="82"/>
      <c r="M61" s="82"/>
      <c r="N61" s="146"/>
      <c r="O61" s="6"/>
      <c r="P61" s="40"/>
      <c r="Q61" s="11"/>
    </row>
    <row r="62" spans="1:17">
      <c r="A62" s="5"/>
      <c r="B62" s="98" t="s">
        <v>58</v>
      </c>
      <c r="C62" s="83"/>
      <c r="D62" s="83"/>
      <c r="E62" s="83"/>
      <c r="F62" s="83"/>
      <c r="G62" s="83"/>
      <c r="H62" s="6"/>
      <c r="I62" s="83" t="s">
        <v>58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7" t="s">
        <v>62</v>
      </c>
      <c r="C63" s="148"/>
      <c r="D63" s="148"/>
      <c r="E63" s="148"/>
      <c r="F63" s="148"/>
      <c r="G63" s="148"/>
      <c r="H63" s="6"/>
      <c r="I63" s="148" t="s">
        <v>77</v>
      </c>
      <c r="J63" s="148"/>
      <c r="K63" s="148"/>
      <c r="L63" s="148"/>
      <c r="M63" s="148"/>
      <c r="N63" s="149"/>
      <c r="O63" s="6"/>
      <c r="P63" s="6"/>
      <c r="Q63" s="6"/>
    </row>
    <row r="64" spans="1:17" ht="2.25" customHeight="1">
      <c r="A64" s="5"/>
      <c r="B64" s="98" t="s">
        <v>64</v>
      </c>
      <c r="C64" s="83"/>
      <c r="D64" s="83"/>
      <c r="E64" s="83"/>
      <c r="F64" s="83"/>
      <c r="G64" s="83"/>
      <c r="H64" s="6"/>
      <c r="I64" s="143"/>
      <c r="J64" s="143"/>
      <c r="K64" s="143"/>
      <c r="L64" s="143"/>
      <c r="M64" s="143"/>
      <c r="N64" s="14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65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66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37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8">
        <v>1</v>
      </c>
      <c r="N2" s="7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0" t="s">
        <v>1</v>
      </c>
      <c r="M3" s="8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9</v>
      </c>
      <c r="K8" s="15" t="s">
        <v>5</v>
      </c>
      <c r="L8" s="82" t="s">
        <v>67</v>
      </c>
      <c r="M8" s="82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83" t="s">
        <v>6</v>
      </c>
      <c r="L9" s="83"/>
      <c r="M9" s="84">
        <f>M46</f>
        <v>3468</v>
      </c>
      <c r="N9" s="85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11.25" customHeight="1">
      <c r="A11" s="17"/>
      <c r="B11" s="74">
        <f>$M$9</f>
        <v>3468</v>
      </c>
      <c r="C11" s="75"/>
      <c r="D11" s="76" t="s">
        <v>70</v>
      </c>
      <c r="E11" s="76"/>
      <c r="F11" s="76"/>
      <c r="G11" s="76"/>
      <c r="H11" s="76"/>
      <c r="I11" s="76"/>
      <c r="J11" s="76"/>
      <c r="K11" s="76"/>
      <c r="L11" s="76"/>
      <c r="M11" s="76"/>
      <c r="N11" s="77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12.75" customHeight="1">
      <c r="A13" s="5"/>
      <c r="B13" s="91" t="s">
        <v>69</v>
      </c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3"/>
      <c r="P13" s="16"/>
      <c r="Q13" s="16"/>
      <c r="R13" s="16" t="s">
        <v>9</v>
      </c>
      <c r="S13" s="16"/>
      <c r="T13" s="16"/>
      <c r="U13" s="16"/>
      <c r="V13" s="16"/>
      <c r="W13" s="16"/>
      <c r="X13" s="16"/>
      <c r="Y13" s="16"/>
    </row>
    <row r="14" spans="1:25" ht="11.25" customHeight="1">
      <c r="A14" s="5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3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11.25" customHeight="1">
      <c r="A15" s="5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3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11.25" customHeight="1">
      <c r="A16" s="5"/>
      <c r="B16" s="5"/>
      <c r="C16" s="6"/>
      <c r="D16" s="6"/>
      <c r="E16" s="18">
        <v>9</v>
      </c>
      <c r="F16" s="15" t="s">
        <v>5</v>
      </c>
      <c r="G16" s="94" t="s">
        <v>68</v>
      </c>
      <c r="H16" s="82"/>
      <c r="I16" s="15" t="s">
        <v>10</v>
      </c>
      <c r="J16" s="18">
        <v>9</v>
      </c>
      <c r="K16" s="15" t="s">
        <v>11</v>
      </c>
      <c r="L16" s="94" t="s">
        <v>67</v>
      </c>
      <c r="M16" s="82"/>
      <c r="N16" s="13">
        <v>2021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12" customHeight="1" thickBot="1">
      <c r="A17" s="5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7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12" customHeight="1" thickBot="1">
      <c r="A18" s="5"/>
      <c r="B18" s="98" t="s">
        <v>12</v>
      </c>
      <c r="C18" s="99"/>
      <c r="D18" s="19"/>
      <c r="E18" s="100" t="s">
        <v>13</v>
      </c>
      <c r="F18" s="101"/>
      <c r="G18" s="102"/>
      <c r="H18" s="19" t="s">
        <v>14</v>
      </c>
      <c r="I18" s="100" t="s">
        <v>15</v>
      </c>
      <c r="J18" s="102"/>
      <c r="K18" s="19"/>
      <c r="L18" s="100" t="s">
        <v>16</v>
      </c>
      <c r="M18" s="102"/>
      <c r="N18" s="19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>
      <c r="A19" s="5"/>
      <c r="B19" s="95" t="s">
        <v>17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7"/>
      <c r="Q19" s="4" t="s">
        <v>18</v>
      </c>
    </row>
    <row r="20" spans="1:25" ht="12.75" customHeight="1">
      <c r="A20" s="5"/>
      <c r="B20" s="103"/>
      <c r="C20" s="104"/>
      <c r="D20" s="104"/>
      <c r="E20" s="105"/>
      <c r="F20" s="78"/>
      <c r="G20" s="106"/>
      <c r="H20" s="106"/>
      <c r="I20" s="107"/>
      <c r="J20" s="78"/>
      <c r="K20" s="107"/>
      <c r="L20" s="78"/>
      <c r="M20" s="106"/>
      <c r="N20" s="79"/>
      <c r="Q20" s="4" t="s">
        <v>18</v>
      </c>
    </row>
    <row r="21" spans="1:25">
      <c r="A21" s="5"/>
      <c r="B21" s="86" t="s">
        <v>19</v>
      </c>
      <c r="C21" s="87"/>
      <c r="D21" s="87"/>
      <c r="E21" s="88"/>
      <c r="F21" s="89" t="s">
        <v>20</v>
      </c>
      <c r="G21" s="87"/>
      <c r="H21" s="87"/>
      <c r="I21" s="88"/>
      <c r="J21" s="89" t="s">
        <v>21</v>
      </c>
      <c r="K21" s="88"/>
      <c r="L21" s="89" t="s">
        <v>22</v>
      </c>
      <c r="M21" s="87"/>
      <c r="N21" s="90"/>
    </row>
    <row r="22" spans="1:25">
      <c r="A22" s="5"/>
      <c r="B22" s="20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24</v>
      </c>
      <c r="D23" s="6"/>
      <c r="E23" s="15"/>
      <c r="F23" s="82" t="s">
        <v>25</v>
      </c>
      <c r="G23" s="82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26</v>
      </c>
      <c r="C24" s="6"/>
      <c r="D24" s="21">
        <v>1</v>
      </c>
      <c r="E24" s="15" t="s">
        <v>27</v>
      </c>
      <c r="F24" s="108">
        <v>640</v>
      </c>
      <c r="G24" s="109"/>
      <c r="H24" s="6" t="s">
        <v>28</v>
      </c>
      <c r="I24" s="6"/>
      <c r="J24" s="22"/>
      <c r="K24" s="6"/>
      <c r="L24" s="6"/>
      <c r="M24" s="110"/>
      <c r="N24" s="111"/>
    </row>
    <row r="25" spans="1:25">
      <c r="A25" s="5"/>
      <c r="B25" s="5" t="s">
        <v>26</v>
      </c>
      <c r="C25" s="6"/>
      <c r="D25" s="21">
        <v>1</v>
      </c>
      <c r="E25" s="15" t="s">
        <v>27</v>
      </c>
      <c r="F25" s="112">
        <v>0</v>
      </c>
      <c r="G25" s="112"/>
      <c r="H25" s="6" t="s">
        <v>29</v>
      </c>
      <c r="I25" s="6"/>
      <c r="J25" s="11"/>
      <c r="K25" s="6" t="s">
        <v>30</v>
      </c>
      <c r="L25" s="6"/>
      <c r="M25" s="113">
        <f>D24*F24+D25*F25</f>
        <v>640</v>
      </c>
      <c r="N25" s="114"/>
      <c r="Q25" s="4" t="s">
        <v>31</v>
      </c>
    </row>
    <row r="26" spans="1:25">
      <c r="A26" s="5"/>
      <c r="B26" s="20" t="s">
        <v>32</v>
      </c>
      <c r="C26" s="6"/>
      <c r="D26" s="23"/>
      <c r="E26" s="15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82" t="s">
        <v>33</v>
      </c>
      <c r="D27" s="82"/>
      <c r="E27" s="82"/>
      <c r="F27" s="15" t="s">
        <v>27</v>
      </c>
      <c r="G27" s="82" t="s">
        <v>34</v>
      </c>
      <c r="H27" s="82"/>
      <c r="I27" s="82"/>
      <c r="J27" s="24">
        <v>115</v>
      </c>
      <c r="K27" s="6" t="s">
        <v>35</v>
      </c>
      <c r="L27" s="6"/>
      <c r="M27" s="118"/>
      <c r="N27" s="119"/>
    </row>
    <row r="28" spans="1:25">
      <c r="A28" s="5"/>
      <c r="B28" s="5" t="s">
        <v>5</v>
      </c>
      <c r="C28" s="82" t="s">
        <v>36</v>
      </c>
      <c r="D28" s="82"/>
      <c r="E28" s="82"/>
      <c r="F28" s="15" t="s">
        <v>27</v>
      </c>
      <c r="G28" s="82" t="s">
        <v>33</v>
      </c>
      <c r="H28" s="82"/>
      <c r="I28" s="82"/>
      <c r="J28" s="24">
        <v>115</v>
      </c>
      <c r="K28" s="6" t="s">
        <v>35</v>
      </c>
      <c r="L28" s="6"/>
      <c r="M28" s="6"/>
      <c r="N28" s="25"/>
    </row>
    <row r="29" spans="1:25">
      <c r="A29" s="5"/>
      <c r="B29" s="5" t="s">
        <v>5</v>
      </c>
      <c r="C29" s="82" t="s">
        <v>33</v>
      </c>
      <c r="D29" s="82"/>
      <c r="E29" s="82"/>
      <c r="F29" s="15" t="s">
        <v>27</v>
      </c>
      <c r="G29" s="82" t="s">
        <v>34</v>
      </c>
      <c r="H29" s="82"/>
      <c r="I29" s="82"/>
      <c r="J29" s="24">
        <v>115</v>
      </c>
      <c r="K29" s="6" t="s">
        <v>35</v>
      </c>
      <c r="L29" s="6"/>
      <c r="M29" s="6"/>
      <c r="N29" s="13"/>
    </row>
    <row r="30" spans="1:25">
      <c r="A30" s="5"/>
      <c r="B30" s="5" t="s">
        <v>5</v>
      </c>
      <c r="C30" s="82" t="s">
        <v>36</v>
      </c>
      <c r="D30" s="82"/>
      <c r="E30" s="82"/>
      <c r="F30" s="15" t="s">
        <v>27</v>
      </c>
      <c r="G30" s="82" t="s">
        <v>37</v>
      </c>
      <c r="H30" s="82"/>
      <c r="I30" s="82"/>
      <c r="J30" s="24">
        <v>115</v>
      </c>
      <c r="K30" s="6" t="s">
        <v>35</v>
      </c>
      <c r="L30" s="6"/>
      <c r="M30" s="6"/>
      <c r="N30" s="13"/>
    </row>
    <row r="31" spans="1:25" ht="11.25" customHeight="1">
      <c r="A31" s="5"/>
      <c r="B31" s="5" t="s">
        <v>5</v>
      </c>
      <c r="C31" s="106"/>
      <c r="D31" s="106"/>
      <c r="E31" s="106"/>
      <c r="F31" s="15" t="s">
        <v>27</v>
      </c>
      <c r="G31" s="106"/>
      <c r="H31" s="106"/>
      <c r="I31" s="106"/>
      <c r="J31" s="24"/>
      <c r="K31" s="6" t="s">
        <v>35</v>
      </c>
      <c r="L31" s="6"/>
      <c r="M31" s="6"/>
      <c r="N31" s="13"/>
    </row>
    <row r="32" spans="1:25">
      <c r="A32" s="5"/>
      <c r="B32" s="5" t="s">
        <v>5</v>
      </c>
      <c r="C32" s="82"/>
      <c r="D32" s="82"/>
      <c r="E32" s="82"/>
      <c r="F32" s="15" t="s">
        <v>27</v>
      </c>
      <c r="G32" s="82"/>
      <c r="H32" s="82"/>
      <c r="I32" s="82"/>
      <c r="J32" s="24"/>
      <c r="K32" s="6" t="s">
        <v>35</v>
      </c>
      <c r="L32" s="6"/>
      <c r="M32" s="6"/>
      <c r="N32" s="13"/>
    </row>
    <row r="33" spans="1:18" ht="11.25" customHeight="1">
      <c r="A33" s="5"/>
      <c r="B33" s="5" t="s">
        <v>5</v>
      </c>
      <c r="C33" s="106"/>
      <c r="D33" s="106"/>
      <c r="E33" s="106"/>
      <c r="F33" s="15" t="s">
        <v>27</v>
      </c>
      <c r="G33" s="106"/>
      <c r="H33" s="106"/>
      <c r="I33" s="106"/>
      <c r="J33" s="26"/>
      <c r="K33" s="6" t="s">
        <v>35</v>
      </c>
      <c r="L33" s="6"/>
      <c r="M33" s="6"/>
      <c r="N33" s="13"/>
    </row>
    <row r="34" spans="1:18">
      <c r="A34" s="5"/>
      <c r="B34" s="5" t="s">
        <v>5</v>
      </c>
      <c r="C34" s="82"/>
      <c r="D34" s="82"/>
      <c r="E34" s="82"/>
      <c r="F34" s="15" t="s">
        <v>27</v>
      </c>
      <c r="G34" s="82"/>
      <c r="H34" s="82"/>
      <c r="I34" s="82"/>
      <c r="J34" s="24"/>
      <c r="K34" s="6" t="s">
        <v>35</v>
      </c>
      <c r="L34" s="6"/>
      <c r="M34" s="6"/>
      <c r="N34" s="13"/>
    </row>
    <row r="35" spans="1:18">
      <c r="A35" s="5"/>
      <c r="B35" s="5"/>
      <c r="C35" s="106"/>
      <c r="D35" s="106"/>
      <c r="E35" s="106"/>
      <c r="F35" s="15" t="s">
        <v>27</v>
      </c>
      <c r="G35" s="106"/>
      <c r="H35" s="106"/>
      <c r="I35" s="106"/>
      <c r="J35" s="27"/>
      <c r="K35" s="6" t="s">
        <v>35</v>
      </c>
      <c r="L35" s="6"/>
      <c r="M35" s="6"/>
      <c r="N35" s="13"/>
    </row>
    <row r="36" spans="1:18">
      <c r="A36" s="5"/>
      <c r="B36" s="5"/>
      <c r="C36" s="106"/>
      <c r="D36" s="106"/>
      <c r="E36" s="106"/>
      <c r="F36" s="15" t="s">
        <v>27</v>
      </c>
      <c r="G36" s="106"/>
      <c r="H36" s="106"/>
      <c r="I36" s="106"/>
      <c r="J36" s="27"/>
      <c r="K36" s="6" t="s">
        <v>35</v>
      </c>
      <c r="L36" s="6"/>
      <c r="M36" s="6"/>
      <c r="N36" s="13"/>
    </row>
    <row r="37" spans="1:18">
      <c r="A37" s="5"/>
      <c r="B37" s="5"/>
      <c r="C37" s="106"/>
      <c r="D37" s="106"/>
      <c r="E37" s="106"/>
      <c r="F37" s="15" t="s">
        <v>27</v>
      </c>
      <c r="G37" s="106"/>
      <c r="H37" s="106"/>
      <c r="I37" s="106"/>
      <c r="J37" s="27"/>
      <c r="K37" s="6" t="s">
        <v>35</v>
      </c>
      <c r="L37" s="6"/>
      <c r="M37" s="6"/>
      <c r="N37" s="13"/>
    </row>
    <row r="38" spans="1:18">
      <c r="A38" s="5"/>
      <c r="B38" s="5"/>
      <c r="C38" s="106"/>
      <c r="D38" s="106"/>
      <c r="E38" s="106"/>
      <c r="F38" s="15" t="s">
        <v>27</v>
      </c>
      <c r="G38" s="106"/>
      <c r="H38" s="106"/>
      <c r="I38" s="106"/>
      <c r="J38" s="27"/>
      <c r="K38" s="6" t="s">
        <v>35</v>
      </c>
      <c r="L38" s="6"/>
      <c r="M38" s="6"/>
      <c r="N38" s="13"/>
    </row>
    <row r="39" spans="1:18">
      <c r="A39" s="5"/>
      <c r="B39" s="5"/>
      <c r="C39" s="106"/>
      <c r="D39" s="106"/>
      <c r="E39" s="106"/>
      <c r="F39" s="15" t="s">
        <v>27</v>
      </c>
      <c r="G39" s="106"/>
      <c r="H39" s="106"/>
      <c r="I39" s="106"/>
      <c r="J39" s="27"/>
      <c r="K39" s="6" t="s">
        <v>35</v>
      </c>
      <c r="L39" s="6"/>
      <c r="M39" s="28"/>
      <c r="N39" s="29"/>
    </row>
    <row r="40" spans="1:18">
      <c r="A40" s="5"/>
      <c r="B40" s="5"/>
      <c r="C40" s="106"/>
      <c r="D40" s="106"/>
      <c r="E40" s="106"/>
      <c r="F40" s="15" t="s">
        <v>27</v>
      </c>
      <c r="G40" s="106"/>
      <c r="H40" s="106"/>
      <c r="I40" s="106"/>
      <c r="J40" s="27"/>
      <c r="K40" s="6" t="s">
        <v>35</v>
      </c>
      <c r="L40" s="30"/>
      <c r="M40" s="121">
        <f>M25</f>
        <v>640</v>
      </c>
      <c r="N40" s="122"/>
    </row>
    <row r="41" spans="1:18">
      <c r="A41" s="5"/>
      <c r="B41" s="5"/>
      <c r="C41" s="106"/>
      <c r="D41" s="106"/>
      <c r="E41" s="106"/>
      <c r="F41" s="15" t="s">
        <v>27</v>
      </c>
      <c r="G41" s="106"/>
      <c r="H41" s="106"/>
      <c r="I41" s="106"/>
      <c r="J41" s="27"/>
      <c r="K41" s="31"/>
      <c r="L41" s="32" t="s">
        <v>38</v>
      </c>
      <c r="M41" s="123">
        <v>1</v>
      </c>
      <c r="N41" s="124"/>
      <c r="R41" s="4" t="s">
        <v>39</v>
      </c>
    </row>
    <row r="42" spans="1:18">
      <c r="A42" s="5"/>
      <c r="B42" s="5"/>
      <c r="C42" s="106"/>
      <c r="D42" s="106"/>
      <c r="E42" s="106"/>
      <c r="F42" s="6"/>
      <c r="G42" s="106"/>
      <c r="H42" s="106"/>
      <c r="I42" s="106"/>
      <c r="J42" s="27"/>
      <c r="K42" s="127" t="s">
        <v>40</v>
      </c>
      <c r="L42" s="128"/>
      <c r="M42" s="123">
        <f>307*4</f>
        <v>1228</v>
      </c>
      <c r="N42" s="124"/>
      <c r="P42" s="83"/>
      <c r="Q42" s="83"/>
    </row>
    <row r="43" spans="1:18">
      <c r="A43" s="5"/>
      <c r="B43" s="33"/>
      <c r="C43" s="34" t="s">
        <v>41</v>
      </c>
      <c r="D43" s="35"/>
      <c r="E43" s="35"/>
      <c r="F43" s="35"/>
      <c r="G43" s="36"/>
      <c r="H43" s="80"/>
      <c r="I43" s="80"/>
      <c r="J43" s="37">
        <f>SUM(J27:J42)</f>
        <v>460</v>
      </c>
      <c r="K43" s="38"/>
      <c r="L43" s="39" t="s">
        <v>32</v>
      </c>
      <c r="M43" s="108">
        <v>1500</v>
      </c>
      <c r="N43" s="120"/>
      <c r="P43" s="40"/>
      <c r="Q43" s="6"/>
    </row>
    <row r="44" spans="1:18">
      <c r="A44" s="5"/>
      <c r="B44" s="5"/>
      <c r="C44" s="7"/>
      <c r="D44" s="6"/>
      <c r="E44" s="6"/>
      <c r="F44" s="6"/>
      <c r="G44" s="41"/>
      <c r="H44" s="6"/>
      <c r="I44" s="9" t="s">
        <v>42</v>
      </c>
      <c r="J44" s="42">
        <v>2.2000000000000002</v>
      </c>
      <c r="K44" s="129" t="s">
        <v>43</v>
      </c>
      <c r="L44" s="130"/>
      <c r="M44" s="108">
        <v>100</v>
      </c>
      <c r="N44" s="120"/>
      <c r="P44" s="40"/>
      <c r="Q44" s="6"/>
    </row>
    <row r="45" spans="1:18">
      <c r="A45" s="5"/>
      <c r="B45" s="5"/>
      <c r="C45" s="7"/>
      <c r="D45" s="6"/>
      <c r="E45" s="6"/>
      <c r="F45" s="6"/>
      <c r="G45" s="41"/>
      <c r="H45" s="43"/>
      <c r="I45" s="43"/>
      <c r="J45" s="38"/>
      <c r="K45" s="38"/>
      <c r="L45" s="39" t="s">
        <v>44</v>
      </c>
      <c r="M45" s="123"/>
      <c r="N45" s="124"/>
      <c r="P45" s="40"/>
      <c r="Q45" s="6"/>
    </row>
    <row r="46" spans="1:18">
      <c r="A46" s="5"/>
      <c r="B46" s="5" t="s">
        <v>45</v>
      </c>
      <c r="C46" s="6"/>
      <c r="D46" s="6"/>
      <c r="E46" s="30"/>
      <c r="F46" s="131">
        <v>0</v>
      </c>
      <c r="G46" s="132"/>
      <c r="H46" s="39"/>
      <c r="I46" s="39"/>
      <c r="J46" s="39"/>
      <c r="K46" s="6" t="s">
        <v>46</v>
      </c>
      <c r="L46" s="30"/>
      <c r="M46" s="84">
        <f>M43+M42+M40+M44+M45</f>
        <v>3468</v>
      </c>
      <c r="N46" s="85"/>
      <c r="O46" s="44"/>
      <c r="P46" s="40"/>
      <c r="Q46" s="11"/>
    </row>
    <row r="47" spans="1:18">
      <c r="A47" s="5"/>
      <c r="B47" s="5" t="s">
        <v>47</v>
      </c>
      <c r="C47" s="6"/>
      <c r="D47" s="6"/>
      <c r="E47" s="30"/>
      <c r="F47" s="125">
        <v>0</v>
      </c>
      <c r="G47" s="126"/>
      <c r="H47" s="39"/>
      <c r="I47" s="39"/>
      <c r="J47" s="39"/>
      <c r="K47" s="6" t="s">
        <v>48</v>
      </c>
      <c r="L47" s="30"/>
      <c r="M47" s="84"/>
      <c r="N47" s="85"/>
      <c r="P47" s="40"/>
      <c r="Q47" s="11"/>
    </row>
    <row r="48" spans="1:18">
      <c r="A48" s="5"/>
      <c r="B48" s="5" t="s">
        <v>49</v>
      </c>
      <c r="C48" s="6"/>
      <c r="D48" s="6"/>
      <c r="E48" s="30"/>
      <c r="F48" s="135">
        <f>SUM(F46:G47)</f>
        <v>0</v>
      </c>
      <c r="G48" s="136"/>
      <c r="H48" s="39"/>
      <c r="I48" s="39"/>
      <c r="J48" s="39"/>
      <c r="K48" s="6"/>
      <c r="L48" s="30"/>
      <c r="M48" s="45"/>
      <c r="N48" s="46"/>
      <c r="P48" s="40"/>
      <c r="Q48" s="47"/>
    </row>
    <row r="49" spans="1:17">
      <c r="A49" s="5"/>
      <c r="B49" s="5" t="s">
        <v>50</v>
      </c>
      <c r="C49" s="6"/>
      <c r="D49" s="6"/>
      <c r="E49" s="30"/>
      <c r="F49" s="125">
        <v>0</v>
      </c>
      <c r="G49" s="126"/>
      <c r="H49" s="39"/>
      <c r="I49" s="39"/>
      <c r="J49" s="39"/>
      <c r="K49" s="6"/>
      <c r="L49" s="30"/>
      <c r="M49" s="45"/>
      <c r="N49" s="46"/>
      <c r="P49" s="40"/>
      <c r="Q49" s="11"/>
    </row>
    <row r="50" spans="1:17">
      <c r="A50" s="5"/>
      <c r="B50" s="5" t="s">
        <v>49</v>
      </c>
      <c r="C50" s="6"/>
      <c r="D50" s="6"/>
      <c r="E50" s="30"/>
      <c r="F50" s="135">
        <f>SUM(F48:G49)</f>
        <v>0</v>
      </c>
      <c r="G50" s="136"/>
      <c r="H50" s="39"/>
      <c r="I50" s="39"/>
      <c r="J50" s="39"/>
      <c r="K50" s="6"/>
      <c r="L50" s="30"/>
      <c r="M50" s="45"/>
      <c r="N50" s="46"/>
      <c r="P50" s="40"/>
      <c r="Q50" s="11"/>
    </row>
    <row r="51" spans="1:17">
      <c r="A51" s="5"/>
      <c r="B51" s="5" t="s">
        <v>32</v>
      </c>
      <c r="C51" s="6"/>
      <c r="D51" s="6"/>
      <c r="E51" s="30"/>
      <c r="F51" s="131">
        <v>0</v>
      </c>
      <c r="G51" s="132"/>
      <c r="H51" s="6"/>
      <c r="I51" s="48" t="s">
        <v>51</v>
      </c>
      <c r="J51" s="35"/>
      <c r="K51" s="35"/>
      <c r="L51" s="35"/>
      <c r="M51" s="35"/>
      <c r="N51" s="49"/>
      <c r="P51" s="40"/>
      <c r="Q51" s="11"/>
    </row>
    <row r="52" spans="1:17">
      <c r="A52" s="5"/>
      <c r="B52" s="5" t="s">
        <v>52</v>
      </c>
      <c r="C52" s="6"/>
      <c r="D52" s="6"/>
      <c r="E52" s="30"/>
      <c r="F52" s="125">
        <v>0</v>
      </c>
      <c r="G52" s="126"/>
      <c r="H52" s="6"/>
      <c r="I52" s="50"/>
      <c r="J52" s="51"/>
      <c r="K52" s="51"/>
      <c r="L52" s="51"/>
      <c r="M52" s="51"/>
      <c r="N52" s="52"/>
      <c r="P52" s="6"/>
      <c r="Q52" s="6"/>
    </row>
    <row r="53" spans="1:17">
      <c r="A53" s="5"/>
      <c r="B53" s="5" t="s">
        <v>44</v>
      </c>
      <c r="C53" s="6"/>
      <c r="D53" s="6"/>
      <c r="E53" s="30" t="s">
        <v>53</v>
      </c>
      <c r="F53" s="125">
        <v>0</v>
      </c>
      <c r="G53" s="126"/>
      <c r="H53" s="6"/>
      <c r="I53" s="53"/>
      <c r="J53" s="51"/>
      <c r="K53" s="51"/>
      <c r="L53" s="51"/>
      <c r="M53" s="51"/>
      <c r="N53" s="52"/>
      <c r="P53" s="6"/>
      <c r="Q53" s="6"/>
    </row>
    <row r="54" spans="1:17">
      <c r="A54" s="5"/>
      <c r="B54" s="5" t="s">
        <v>54</v>
      </c>
      <c r="C54" s="6"/>
      <c r="D54" s="6"/>
      <c r="E54" s="30"/>
      <c r="F54" s="125">
        <v>0</v>
      </c>
      <c r="G54" s="126"/>
      <c r="H54" s="54"/>
      <c r="I54" s="50"/>
      <c r="J54" s="51"/>
      <c r="K54" s="51"/>
      <c r="L54" s="51"/>
      <c r="M54" s="51"/>
      <c r="N54" s="52"/>
      <c r="P54" s="83"/>
      <c r="Q54" s="83"/>
    </row>
    <row r="55" spans="1:17">
      <c r="A55" s="5"/>
      <c r="B55" s="5" t="s">
        <v>48</v>
      </c>
      <c r="C55" s="6"/>
      <c r="D55" s="6"/>
      <c r="E55" s="30"/>
      <c r="F55" s="137">
        <f>SUM(F50:G54)</f>
        <v>0</v>
      </c>
      <c r="G55" s="138"/>
      <c r="H55" s="6"/>
      <c r="I55" s="50"/>
      <c r="J55" s="51"/>
      <c r="K55" s="51"/>
      <c r="L55" s="51"/>
      <c r="M55" s="51"/>
      <c r="N55" s="52"/>
      <c r="P55" s="40"/>
      <c r="Q55" s="6"/>
    </row>
    <row r="56" spans="1:17">
      <c r="A56" s="5"/>
      <c r="B56" s="5" t="s">
        <v>55</v>
      </c>
      <c r="C56" s="6"/>
      <c r="D56" s="6"/>
      <c r="E56" s="30"/>
      <c r="F56" s="139">
        <f>+M46-F55</f>
        <v>3468</v>
      </c>
      <c r="G56" s="140"/>
      <c r="H56" s="6"/>
      <c r="I56" s="55"/>
      <c r="J56" s="27"/>
      <c r="K56" s="27"/>
      <c r="L56" s="27"/>
      <c r="M56" s="27"/>
      <c r="N56" s="56"/>
      <c r="P56" s="40"/>
      <c r="Q56" s="6"/>
    </row>
    <row r="57" spans="1:17" ht="12" thickBot="1">
      <c r="A57" s="5"/>
      <c r="B57" s="57" t="s">
        <v>49</v>
      </c>
      <c r="C57" s="26"/>
      <c r="D57" s="26"/>
      <c r="E57" s="58"/>
      <c r="F57" s="141">
        <f>+F55+F56</f>
        <v>3468</v>
      </c>
      <c r="G57" s="142"/>
      <c r="H57" s="6"/>
      <c r="I57" s="59"/>
      <c r="J57" s="27"/>
      <c r="K57" s="27"/>
      <c r="L57" s="27"/>
      <c r="M57" s="27"/>
      <c r="N57" s="56"/>
      <c r="P57" s="40"/>
      <c r="Q57" s="11"/>
    </row>
    <row r="58" spans="1:17">
      <c r="A58" s="5"/>
      <c r="B58" s="98" t="s">
        <v>56</v>
      </c>
      <c r="C58" s="83"/>
      <c r="D58" s="83"/>
      <c r="E58" s="83"/>
      <c r="F58" s="83"/>
      <c r="G58" s="83"/>
      <c r="H58" s="6"/>
      <c r="I58" s="133" t="s">
        <v>57</v>
      </c>
      <c r="J58" s="133"/>
      <c r="K58" s="133"/>
      <c r="L58" s="133"/>
      <c r="M58" s="133"/>
      <c r="N58" s="134"/>
      <c r="P58" s="40"/>
      <c r="Q58" s="11"/>
    </row>
    <row r="59" spans="1:17" ht="1.5" customHeight="1">
      <c r="A59" s="5"/>
      <c r="B59" s="60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1"/>
      <c r="P59" s="40"/>
      <c r="Q59" s="11" t="s">
        <v>58</v>
      </c>
    </row>
    <row r="60" spans="1:17" ht="11.25" hidden="1" customHeight="1">
      <c r="A60" s="5"/>
      <c r="B60" s="98"/>
      <c r="C60" s="83"/>
      <c r="D60" s="83"/>
      <c r="E60" s="83"/>
      <c r="F60" s="83"/>
      <c r="G60" s="83"/>
      <c r="H60" s="6"/>
      <c r="I60" s="6"/>
      <c r="J60" s="6"/>
      <c r="K60" s="6"/>
      <c r="L60" s="6"/>
      <c r="M60" s="6"/>
      <c r="N60" s="13"/>
      <c r="P60" s="40"/>
      <c r="Q60" s="11" t="s">
        <v>59</v>
      </c>
    </row>
    <row r="61" spans="1:17" ht="16.5" customHeight="1">
      <c r="A61" s="5"/>
      <c r="B61" s="145" t="s">
        <v>60</v>
      </c>
      <c r="C61" s="82"/>
      <c r="D61" s="82"/>
      <c r="E61" s="82"/>
      <c r="F61" s="82"/>
      <c r="G61" s="82"/>
      <c r="H61" s="6"/>
      <c r="I61" s="82" t="s">
        <v>61</v>
      </c>
      <c r="J61" s="82"/>
      <c r="K61" s="82"/>
      <c r="L61" s="82"/>
      <c r="M61" s="82"/>
      <c r="N61" s="146"/>
      <c r="O61" s="6"/>
      <c r="P61" s="40"/>
      <c r="Q61" s="11"/>
    </row>
    <row r="62" spans="1:17">
      <c r="A62" s="5"/>
      <c r="B62" s="98" t="s">
        <v>58</v>
      </c>
      <c r="C62" s="83"/>
      <c r="D62" s="83"/>
      <c r="E62" s="83"/>
      <c r="F62" s="83"/>
      <c r="G62" s="83"/>
      <c r="H62" s="6"/>
      <c r="I62" s="83" t="s">
        <v>58</v>
      </c>
      <c r="J62" s="83"/>
      <c r="K62" s="83"/>
      <c r="L62" s="83"/>
      <c r="M62" s="83"/>
      <c r="N62" s="99"/>
      <c r="O62" s="6"/>
      <c r="P62" s="6"/>
      <c r="Q62" s="6"/>
    </row>
    <row r="63" spans="1:17" ht="26.25" customHeight="1">
      <c r="A63" s="5"/>
      <c r="B63" s="147" t="s">
        <v>62</v>
      </c>
      <c r="C63" s="148"/>
      <c r="D63" s="148"/>
      <c r="E63" s="148"/>
      <c r="F63" s="148"/>
      <c r="G63" s="148"/>
      <c r="H63" s="6"/>
      <c r="I63" s="148" t="s">
        <v>63</v>
      </c>
      <c r="J63" s="148"/>
      <c r="K63" s="148"/>
      <c r="L63" s="148"/>
      <c r="M63" s="148"/>
      <c r="N63" s="149"/>
      <c r="O63" s="6"/>
      <c r="P63" s="6"/>
      <c r="Q63" s="6"/>
    </row>
    <row r="64" spans="1:17" ht="2.25" customHeight="1">
      <c r="A64" s="5"/>
      <c r="B64" s="98" t="s">
        <v>64</v>
      </c>
      <c r="C64" s="83"/>
      <c r="D64" s="83"/>
      <c r="E64" s="83"/>
      <c r="F64" s="83"/>
      <c r="G64" s="83"/>
      <c r="H64" s="6"/>
      <c r="I64" s="143"/>
      <c r="J64" s="143"/>
      <c r="K64" s="143"/>
      <c r="L64" s="143"/>
      <c r="M64" s="143"/>
      <c r="N64" s="144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2"/>
      <c r="B66" s="62"/>
      <c r="C66" s="63"/>
      <c r="D66" s="63"/>
      <c r="E66" s="63"/>
      <c r="F66" s="63"/>
      <c r="G66" s="63"/>
      <c r="H66" s="63"/>
      <c r="I66" s="63" t="s">
        <v>65</v>
      </c>
      <c r="J66" s="63">
        <v>7862</v>
      </c>
      <c r="K66" s="63"/>
      <c r="L66" s="64"/>
      <c r="M66" s="65"/>
      <c r="N66" s="66"/>
      <c r="P66" s="6"/>
      <c r="Q66" s="6"/>
    </row>
    <row r="67" spans="1:17" ht="36" customHeight="1">
      <c r="N67" s="4" t="s">
        <v>66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AZC 5</vt:lpstr>
      <vt:lpstr>JMJM 4</vt:lpstr>
      <vt:lpstr>LGB 3</vt:lpstr>
      <vt:lpstr>LGB 2</vt:lpstr>
      <vt:lpstr>1 AZC  </vt:lpstr>
      <vt:lpstr>'1 AZC  '!Área_de_impresión</vt:lpstr>
      <vt:lpstr>'AZC 5'!Área_de_impresión</vt:lpstr>
      <vt:lpstr>'JMJM 4'!Área_de_impresión</vt:lpstr>
      <vt:lpstr>'LGB 2'!Área_de_impresión</vt:lpstr>
      <vt:lpstr>'LGB 3'!Área_de_impresión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2021-09-22T16:34:55Z</cp:lastPrinted>
  <dcterms:created xsi:type="dcterms:W3CDTF">2021-09-09T16:16:10Z</dcterms:created>
  <dcterms:modified xsi:type="dcterms:W3CDTF">2021-09-22T17:07:55Z</dcterms:modified>
</cp:coreProperties>
</file>